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5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ve\Desktop\"/>
    </mc:Choice>
  </mc:AlternateContent>
  <bookViews>
    <workbookView xWindow="0" yWindow="0" windowWidth="22092" windowHeight="9072" xr2:uid="{00000000-000D-0000-FFFF-FFFF00000000}"/>
  </bookViews>
  <sheets>
    <sheet name="Contents" sheetId="1" r:id="rId1"/>
    <sheet name="Input" sheetId="2" r:id="rId2"/>
    <sheet name="SummaryYearEnd" sheetId="3" r:id="rId3"/>
    <sheet name="SummaryTrailTwelve" sheetId="4" r:id="rId4"/>
    <sheet name="Ticker1" sheetId="5" r:id="rId5"/>
    <sheet name="Ticker2" sheetId="6" r:id="rId6"/>
    <sheet name="Ticker3" sheetId="7" state="hidden" r:id="rId7"/>
    <sheet name="Ticker4" sheetId="8" state="hidden" r:id="rId8"/>
    <sheet name="Ticker5" sheetId="9" state="hidden" r:id="rId9"/>
    <sheet name="Ticker6" sheetId="10" state="hidden" r:id="rId10"/>
    <sheet name="Ticker7" sheetId="11" state="hidden" r:id="rId11"/>
    <sheet name="Ticker8" sheetId="12" state="hidden" r:id="rId12"/>
    <sheet name="Ticker9" sheetId="13" state="hidden" r:id="rId13"/>
    <sheet name="Ticker10" sheetId="14" state="hidden" r:id="rId14"/>
    <sheet name="Ticker11" sheetId="15" state="hidden" r:id="rId15"/>
    <sheet name="Ticker12" sheetId="16" state="hidden" r:id="rId16"/>
    <sheet name="Ticker13" sheetId="17" state="hidden" r:id="rId17"/>
    <sheet name="Ticker14" sheetId="18" state="hidden" r:id="rId18"/>
    <sheet name="Ticker15" sheetId="19" state="hidden" r:id="rId19"/>
    <sheet name="Ticker16" sheetId="20" state="hidden" r:id="rId20"/>
    <sheet name="Ticker17" sheetId="21" state="hidden" r:id="rId21"/>
    <sheet name="Ticker18" sheetId="22" state="hidden" r:id="rId22"/>
    <sheet name="Ticker19" sheetId="23" state="hidden" r:id="rId23"/>
    <sheet name="Ticker20" sheetId="24" state="hidden" r:id="rId24"/>
    <sheet name="RawData" sheetId="25" r:id="rId25"/>
  </sheets>
  <definedNames>
    <definedName name="_xlnm.Print_Area" localSheetId="0">Contents!$B$4:$P$51</definedName>
    <definedName name="_xlnm.Print_Area" localSheetId="1">Input!$B$5:$L$26</definedName>
    <definedName name="_xlnm.Print_Area" localSheetId="3">SummaryTrailTwelve!$B$2:$N$34</definedName>
    <definedName name="_xlnm.Print_Area" localSheetId="2">SummaryYearEnd!$B$2:$P$34</definedName>
    <definedName name="_xlnm.Print_Area" localSheetId="4">Ticker1!$B$2:$M$79</definedName>
    <definedName name="_xlnm.Print_Area" localSheetId="13">Ticker10!$B$2:$M$79</definedName>
    <definedName name="_xlnm.Print_Area" localSheetId="14">Ticker11!$B$2:$M$79</definedName>
    <definedName name="_xlnm.Print_Area" localSheetId="15">Ticker12!$B$2:$M$79</definedName>
    <definedName name="_xlnm.Print_Area" localSheetId="16">Ticker13!$B$2:$M$79</definedName>
    <definedName name="_xlnm.Print_Area" localSheetId="17">Ticker14!$B$2:$M$79</definedName>
    <definedName name="_xlnm.Print_Area" localSheetId="18">Ticker15!$B$2:$M$79</definedName>
    <definedName name="_xlnm.Print_Area" localSheetId="19">Ticker16!$B$2:$M$79</definedName>
    <definedName name="_xlnm.Print_Area" localSheetId="20">Ticker17!$B$2:$M$79</definedName>
    <definedName name="_xlnm.Print_Area" localSheetId="21">Ticker18!$B$2:$M$79</definedName>
    <definedName name="_xlnm.Print_Area" localSheetId="22">Ticker19!$B$2:$M$79</definedName>
    <definedName name="_xlnm.Print_Area" localSheetId="5">Ticker2!$B$2:$M$79</definedName>
    <definedName name="_xlnm.Print_Area" localSheetId="23">Ticker20!$B$2:$M$79</definedName>
    <definedName name="_xlnm.Print_Area" localSheetId="6">Ticker3!$B$2:$M$79</definedName>
    <definedName name="_xlnm.Print_Area" localSheetId="7">Ticker4!$B$2:$M$79</definedName>
    <definedName name="_xlnm.Print_Area" localSheetId="8">Ticker5!$B$2:$M$79</definedName>
    <definedName name="_xlnm.Print_Area" localSheetId="9">Ticker6!$B$2:$M$79</definedName>
    <definedName name="_xlnm.Print_Area" localSheetId="10">Ticker7!$B$2:$M$79</definedName>
    <definedName name="_xlnm.Print_Area" localSheetId="11">Ticker8!$B$2:$M$79</definedName>
    <definedName name="_xlnm.Print_Area" localSheetId="12">Ticker9!$B$2:$M$79</definedName>
  </definedNames>
  <calcPr calcId="171027"/>
</workbook>
</file>

<file path=xl/calcChain.xml><?xml version="1.0" encoding="utf-8"?>
<calcChain xmlns="http://schemas.openxmlformats.org/spreadsheetml/2006/main">
  <c r="P33" i="3" l="1"/>
  <c r="P32" i="3"/>
  <c r="P31" i="3"/>
  <c r="O33" i="3"/>
  <c r="O32" i="3"/>
  <c r="O31" i="3"/>
  <c r="N33" i="3"/>
  <c r="N32" i="3"/>
  <c r="N31" i="3"/>
  <c r="M33" i="3"/>
  <c r="M32" i="3"/>
  <c r="M31" i="3"/>
  <c r="L33" i="3"/>
  <c r="L32" i="3"/>
  <c r="L31" i="3"/>
  <c r="N33" i="4"/>
  <c r="N32" i="4"/>
  <c r="N31" i="4"/>
  <c r="M33" i="4"/>
  <c r="M32" i="4"/>
  <c r="M31" i="4"/>
  <c r="L33" i="4"/>
  <c r="L32" i="4"/>
  <c r="L31" i="4"/>
  <c r="K33" i="4"/>
  <c r="K32" i="4"/>
  <c r="K31" i="4"/>
  <c r="H69" i="24"/>
  <c r="E66" i="24"/>
  <c r="H61" i="24"/>
  <c r="H78" i="24" s="1"/>
  <c r="E61" i="24"/>
  <c r="E78" i="24" s="1"/>
  <c r="E57" i="24"/>
  <c r="E55" i="24"/>
  <c r="E54" i="24"/>
  <c r="E53" i="24"/>
  <c r="E52" i="24"/>
  <c r="D51" i="24"/>
  <c r="E48" i="24"/>
  <c r="E72" i="24" s="1"/>
  <c r="H47" i="24"/>
  <c r="H45" i="24"/>
  <c r="H40" i="24"/>
  <c r="E40" i="24"/>
  <c r="E47" i="24" s="1"/>
  <c r="H39" i="24"/>
  <c r="H46" i="24" s="1"/>
  <c r="E39" i="24"/>
  <c r="E46" i="24" s="1"/>
  <c r="H38" i="24"/>
  <c r="E38" i="24"/>
  <c r="H37" i="24"/>
  <c r="H41" i="24" s="1"/>
  <c r="H25" i="4" s="1"/>
  <c r="E37" i="24"/>
  <c r="E45" i="24" s="1"/>
  <c r="H33" i="24"/>
  <c r="H66" i="24" s="1"/>
  <c r="E33" i="24"/>
  <c r="L25" i="24"/>
  <c r="F25" i="24"/>
  <c r="L23" i="24"/>
  <c r="F23" i="24"/>
  <c r="L22" i="24"/>
  <c r="F22" i="24"/>
  <c r="E56" i="24" s="1"/>
  <c r="L20" i="24"/>
  <c r="F20" i="24"/>
  <c r="L19" i="24"/>
  <c r="E19" i="24"/>
  <c r="D19" i="24"/>
  <c r="F19" i="24" s="1"/>
  <c r="F21" i="24" s="1"/>
  <c r="F24" i="24" s="1"/>
  <c r="F26" i="24" s="1"/>
  <c r="F28" i="24" s="1"/>
  <c r="L18" i="24"/>
  <c r="L17" i="24"/>
  <c r="D11" i="24"/>
  <c r="D9" i="24"/>
  <c r="D7" i="24"/>
  <c r="D6" i="24"/>
  <c r="D5" i="24"/>
  <c r="C3" i="24"/>
  <c r="C2" i="24"/>
  <c r="E78" i="23"/>
  <c r="H72" i="23"/>
  <c r="H66" i="23"/>
  <c r="E66" i="23"/>
  <c r="H61" i="23"/>
  <c r="H78" i="23" s="1"/>
  <c r="E61" i="23"/>
  <c r="E57" i="23"/>
  <c r="E55" i="23"/>
  <c r="E54" i="23"/>
  <c r="E53" i="23"/>
  <c r="E52" i="23"/>
  <c r="D51" i="23"/>
  <c r="H46" i="23"/>
  <c r="H40" i="23"/>
  <c r="H47" i="23" s="1"/>
  <c r="E40" i="23"/>
  <c r="E47" i="23" s="1"/>
  <c r="H39" i="23"/>
  <c r="E39" i="23"/>
  <c r="E46" i="23" s="1"/>
  <c r="H38" i="23"/>
  <c r="E38" i="23"/>
  <c r="H37" i="23"/>
  <c r="H45" i="23" s="1"/>
  <c r="H48" i="23" s="1"/>
  <c r="E37" i="23"/>
  <c r="E45" i="23" s="1"/>
  <c r="E48" i="23" s="1"/>
  <c r="E72" i="23" s="1"/>
  <c r="H33" i="23"/>
  <c r="E33" i="23"/>
  <c r="F25" i="23"/>
  <c r="L25" i="23" s="1"/>
  <c r="F23" i="23"/>
  <c r="L23" i="23" s="1"/>
  <c r="L22" i="23"/>
  <c r="F22" i="23"/>
  <c r="E56" i="23" s="1"/>
  <c r="L20" i="23"/>
  <c r="F20" i="23"/>
  <c r="L19" i="23"/>
  <c r="E19" i="23"/>
  <c r="L18" i="23"/>
  <c r="L17" i="23"/>
  <c r="L21" i="23" s="1"/>
  <c r="L24" i="23" s="1"/>
  <c r="L26" i="23" s="1"/>
  <c r="D11" i="23"/>
  <c r="D19" i="23" s="1"/>
  <c r="F19" i="23" s="1"/>
  <c r="F21" i="23" s="1"/>
  <c r="F24" i="23" s="1"/>
  <c r="D7" i="23"/>
  <c r="D6" i="23"/>
  <c r="D9" i="23" s="1"/>
  <c r="D5" i="23"/>
  <c r="C3" i="23"/>
  <c r="C2" i="23"/>
  <c r="H78" i="22"/>
  <c r="E78" i="22"/>
  <c r="H71" i="22"/>
  <c r="H66" i="22"/>
  <c r="H61" i="22"/>
  <c r="E61" i="22"/>
  <c r="E55" i="22"/>
  <c r="E54" i="22"/>
  <c r="E58" i="22" s="1"/>
  <c r="E75" i="22" s="1"/>
  <c r="E53" i="22"/>
  <c r="E52" i="22"/>
  <c r="D51" i="22"/>
  <c r="H46" i="22"/>
  <c r="H48" i="22" s="1"/>
  <c r="E45" i="22"/>
  <c r="H41" i="22"/>
  <c r="H69" i="22" s="1"/>
  <c r="H40" i="22"/>
  <c r="H47" i="22" s="1"/>
  <c r="E40" i="22"/>
  <c r="E47" i="22" s="1"/>
  <c r="H39" i="22"/>
  <c r="E39" i="22"/>
  <c r="E46" i="22" s="1"/>
  <c r="H38" i="22"/>
  <c r="E38" i="22"/>
  <c r="H37" i="22"/>
  <c r="H45" i="22" s="1"/>
  <c r="E37" i="22"/>
  <c r="H33" i="22"/>
  <c r="E33" i="22"/>
  <c r="E66" i="22" s="1"/>
  <c r="L25" i="22"/>
  <c r="F25" i="22"/>
  <c r="L23" i="22"/>
  <c r="F23" i="22"/>
  <c r="E57" i="22" s="1"/>
  <c r="L22" i="22"/>
  <c r="F22" i="22"/>
  <c r="E56" i="22" s="1"/>
  <c r="L21" i="22"/>
  <c r="L24" i="22" s="1"/>
  <c r="L26" i="22" s="1"/>
  <c r="L20" i="22"/>
  <c r="F20" i="22"/>
  <c r="L19" i="22"/>
  <c r="E19" i="22"/>
  <c r="L18" i="22"/>
  <c r="L17" i="22"/>
  <c r="D11" i="22"/>
  <c r="D19" i="22" s="1"/>
  <c r="F19" i="22" s="1"/>
  <c r="F21" i="22" s="1"/>
  <c r="F24" i="22" s="1"/>
  <c r="F26" i="22" s="1"/>
  <c r="F28" i="22" s="1"/>
  <c r="D7" i="22"/>
  <c r="D6" i="22"/>
  <c r="D5" i="22"/>
  <c r="C3" i="22"/>
  <c r="C2" i="22"/>
  <c r="D23" i="3" s="1"/>
  <c r="C26" i="1" s="1"/>
  <c r="H77" i="21"/>
  <c r="I77" i="21" s="1"/>
  <c r="H61" i="21"/>
  <c r="H78" i="21" s="1"/>
  <c r="E61" i="21"/>
  <c r="E78" i="21" s="1"/>
  <c r="E55" i="21"/>
  <c r="E54" i="21"/>
  <c r="E53" i="21"/>
  <c r="E52" i="21"/>
  <c r="D51" i="21"/>
  <c r="H47" i="21"/>
  <c r="H45" i="21"/>
  <c r="E45" i="21"/>
  <c r="H40" i="21"/>
  <c r="E40" i="21"/>
  <c r="E47" i="21" s="1"/>
  <c r="H39" i="21"/>
  <c r="H46" i="21" s="1"/>
  <c r="E39" i="21"/>
  <c r="E46" i="21" s="1"/>
  <c r="H38" i="21"/>
  <c r="E38" i="21"/>
  <c r="H37" i="21"/>
  <c r="H41" i="21" s="1"/>
  <c r="H69" i="21" s="1"/>
  <c r="E37" i="21"/>
  <c r="H33" i="21"/>
  <c r="H66" i="21" s="1"/>
  <c r="E33" i="21"/>
  <c r="E66" i="21" s="1"/>
  <c r="F26" i="21"/>
  <c r="F28" i="21" s="1"/>
  <c r="L25" i="21"/>
  <c r="F25" i="21"/>
  <c r="L23" i="21"/>
  <c r="F23" i="21"/>
  <c r="E57" i="21" s="1"/>
  <c r="F22" i="21"/>
  <c r="L22" i="21" s="1"/>
  <c r="L20" i="21"/>
  <c r="F20" i="21"/>
  <c r="L19" i="21"/>
  <c r="L21" i="21" s="1"/>
  <c r="L24" i="21" s="1"/>
  <c r="L26" i="21" s="1"/>
  <c r="E19" i="21"/>
  <c r="D19" i="21"/>
  <c r="F19" i="21" s="1"/>
  <c r="F21" i="21" s="1"/>
  <c r="F24" i="21" s="1"/>
  <c r="L18" i="21"/>
  <c r="L17" i="21"/>
  <c r="D11" i="21"/>
  <c r="D9" i="21"/>
  <c r="D7" i="21"/>
  <c r="D6" i="21"/>
  <c r="D5" i="21"/>
  <c r="C3" i="21"/>
  <c r="C2" i="21"/>
  <c r="E66" i="20"/>
  <c r="H61" i="20"/>
  <c r="H78" i="20" s="1"/>
  <c r="E61" i="20"/>
  <c r="E78" i="20" s="1"/>
  <c r="E57" i="20"/>
  <c r="E55" i="20"/>
  <c r="E54" i="20"/>
  <c r="E53" i="20"/>
  <c r="E52" i="20"/>
  <c r="D51" i="20"/>
  <c r="E46" i="20"/>
  <c r="E48" i="20" s="1"/>
  <c r="H45" i="20"/>
  <c r="H40" i="20"/>
  <c r="H47" i="20" s="1"/>
  <c r="E40" i="20"/>
  <c r="E47" i="20" s="1"/>
  <c r="H39" i="20"/>
  <c r="H46" i="20" s="1"/>
  <c r="E39" i="20"/>
  <c r="H38" i="20"/>
  <c r="E38" i="20"/>
  <c r="H37" i="20"/>
  <c r="H41" i="20" s="1"/>
  <c r="H69" i="20" s="1"/>
  <c r="E37" i="20"/>
  <c r="E45" i="20" s="1"/>
  <c r="H33" i="20"/>
  <c r="H66" i="20" s="1"/>
  <c r="E33" i="20"/>
  <c r="L25" i="20"/>
  <c r="F25" i="20"/>
  <c r="L23" i="20"/>
  <c r="F23" i="20"/>
  <c r="F22" i="20"/>
  <c r="L20" i="20"/>
  <c r="F20" i="20"/>
  <c r="L19" i="20"/>
  <c r="E19" i="20"/>
  <c r="L18" i="20"/>
  <c r="L21" i="20" s="1"/>
  <c r="L17" i="20"/>
  <c r="D11" i="20"/>
  <c r="D19" i="20" s="1"/>
  <c r="D9" i="20"/>
  <c r="D7" i="20"/>
  <c r="D6" i="20"/>
  <c r="D5" i="20"/>
  <c r="C3" i="20"/>
  <c r="C2" i="20"/>
  <c r="E78" i="19"/>
  <c r="H66" i="19"/>
  <c r="E66" i="19"/>
  <c r="H61" i="19"/>
  <c r="H78" i="19" s="1"/>
  <c r="E61" i="19"/>
  <c r="E55" i="19"/>
  <c r="E54" i="19"/>
  <c r="E53" i="19"/>
  <c r="E52" i="19"/>
  <c r="D51" i="19"/>
  <c r="E48" i="19"/>
  <c r="E72" i="19" s="1"/>
  <c r="H41" i="19"/>
  <c r="H69" i="19" s="1"/>
  <c r="H40" i="19"/>
  <c r="H47" i="19" s="1"/>
  <c r="E40" i="19"/>
  <c r="E47" i="19" s="1"/>
  <c r="H39" i="19"/>
  <c r="H46" i="19" s="1"/>
  <c r="E39" i="19"/>
  <c r="E46" i="19" s="1"/>
  <c r="H38" i="19"/>
  <c r="E38" i="19"/>
  <c r="H37" i="19"/>
  <c r="H45" i="19" s="1"/>
  <c r="E37" i="19"/>
  <c r="E45" i="19" s="1"/>
  <c r="H33" i="19"/>
  <c r="E33" i="19"/>
  <c r="F25" i="19"/>
  <c r="L25" i="19" s="1"/>
  <c r="F23" i="19"/>
  <c r="L22" i="19"/>
  <c r="F22" i="19"/>
  <c r="E56" i="19" s="1"/>
  <c r="L20" i="19"/>
  <c r="F20" i="19"/>
  <c r="L19" i="19"/>
  <c r="E19" i="19"/>
  <c r="L18" i="19"/>
  <c r="L17" i="19"/>
  <c r="L21" i="19" s="1"/>
  <c r="D11" i="19"/>
  <c r="D19" i="19" s="1"/>
  <c r="F19" i="19" s="1"/>
  <c r="F21" i="19" s="1"/>
  <c r="D7" i="19"/>
  <c r="D6" i="19"/>
  <c r="D9" i="19" s="1"/>
  <c r="D5" i="19"/>
  <c r="C3" i="19"/>
  <c r="C2" i="19"/>
  <c r="E78" i="18"/>
  <c r="H66" i="18"/>
  <c r="E66" i="18"/>
  <c r="H61" i="18"/>
  <c r="J19" i="4" s="1"/>
  <c r="E61" i="18"/>
  <c r="E55" i="18"/>
  <c r="E54" i="18"/>
  <c r="E53" i="18"/>
  <c r="E52" i="18"/>
  <c r="D51" i="18"/>
  <c r="H47" i="18"/>
  <c r="H40" i="18"/>
  <c r="E40" i="18"/>
  <c r="E47" i="18" s="1"/>
  <c r="H39" i="18"/>
  <c r="H46" i="18" s="1"/>
  <c r="E39" i="18"/>
  <c r="E46" i="18" s="1"/>
  <c r="H38" i="18"/>
  <c r="E38" i="18"/>
  <c r="H37" i="18"/>
  <c r="H45" i="18" s="1"/>
  <c r="H48" i="18" s="1"/>
  <c r="E37" i="18"/>
  <c r="E45" i="18" s="1"/>
  <c r="H33" i="18"/>
  <c r="E33" i="18"/>
  <c r="F25" i="18"/>
  <c r="L25" i="18" s="1"/>
  <c r="F23" i="18"/>
  <c r="F22" i="18"/>
  <c r="L22" i="18" s="1"/>
  <c r="L20" i="18"/>
  <c r="F20" i="18"/>
  <c r="L19" i="18"/>
  <c r="E19" i="18"/>
  <c r="L18" i="18"/>
  <c r="L17" i="18"/>
  <c r="D11" i="18"/>
  <c r="D19" i="18" s="1"/>
  <c r="F19" i="18" s="1"/>
  <c r="F21" i="18" s="1"/>
  <c r="D7" i="18"/>
  <c r="D6" i="18"/>
  <c r="D9" i="18" s="1"/>
  <c r="D5" i="18"/>
  <c r="C3" i="18"/>
  <c r="C2" i="18"/>
  <c r="H78" i="17"/>
  <c r="E78" i="17"/>
  <c r="E72" i="17"/>
  <c r="H66" i="17"/>
  <c r="E66" i="17"/>
  <c r="H61" i="17"/>
  <c r="E61" i="17"/>
  <c r="E57" i="17"/>
  <c r="E55" i="17"/>
  <c r="E54" i="17"/>
  <c r="E53" i="17"/>
  <c r="E58" i="17" s="1"/>
  <c r="E52" i="17"/>
  <c r="D51" i="17"/>
  <c r="E47" i="17"/>
  <c r="H46" i="17"/>
  <c r="H40" i="17"/>
  <c r="H47" i="17" s="1"/>
  <c r="E40" i="17"/>
  <c r="H39" i="17"/>
  <c r="E39" i="17"/>
  <c r="E46" i="17" s="1"/>
  <c r="H38" i="17"/>
  <c r="E38" i="17"/>
  <c r="H37" i="17"/>
  <c r="H45" i="17" s="1"/>
  <c r="E37" i="17"/>
  <c r="E45" i="17" s="1"/>
  <c r="E48" i="17" s="1"/>
  <c r="I18" i="3" s="1"/>
  <c r="H33" i="17"/>
  <c r="E33" i="17"/>
  <c r="F25" i="17"/>
  <c r="L25" i="17" s="1"/>
  <c r="L23" i="17"/>
  <c r="F23" i="17"/>
  <c r="L22" i="17"/>
  <c r="F22" i="17"/>
  <c r="E56" i="17" s="1"/>
  <c r="L20" i="17"/>
  <c r="F20" i="17"/>
  <c r="L19" i="17"/>
  <c r="E19" i="17"/>
  <c r="L18" i="17"/>
  <c r="L17" i="17"/>
  <c r="D11" i="17"/>
  <c r="D19" i="17" s="1"/>
  <c r="D7" i="17"/>
  <c r="D6" i="17"/>
  <c r="D9" i="17" s="1"/>
  <c r="D5" i="17"/>
  <c r="C3" i="17"/>
  <c r="C2" i="17"/>
  <c r="H78" i="16"/>
  <c r="H66" i="16"/>
  <c r="H61" i="16"/>
  <c r="E61" i="16"/>
  <c r="E78" i="16" s="1"/>
  <c r="E55" i="16"/>
  <c r="E54" i="16"/>
  <c r="E53" i="16"/>
  <c r="E52" i="16"/>
  <c r="D51" i="16"/>
  <c r="E47" i="16"/>
  <c r="H46" i="16"/>
  <c r="H45" i="16"/>
  <c r="E45" i="16"/>
  <c r="H41" i="16"/>
  <c r="H17" i="4" s="1"/>
  <c r="H40" i="16"/>
  <c r="H47" i="16" s="1"/>
  <c r="E40" i="16"/>
  <c r="H39" i="16"/>
  <c r="E39" i="16"/>
  <c r="E46" i="16" s="1"/>
  <c r="H38" i="16"/>
  <c r="E38" i="16"/>
  <c r="H37" i="16"/>
  <c r="E37" i="16"/>
  <c r="E41" i="16" s="1"/>
  <c r="E69" i="16" s="1"/>
  <c r="H33" i="16"/>
  <c r="E33" i="16"/>
  <c r="E66" i="16" s="1"/>
  <c r="F25" i="16"/>
  <c r="L25" i="16" s="1"/>
  <c r="F23" i="16"/>
  <c r="E57" i="16" s="1"/>
  <c r="F22" i="16"/>
  <c r="L22" i="16" s="1"/>
  <c r="L20" i="16"/>
  <c r="F20" i="16"/>
  <c r="L19" i="16"/>
  <c r="F19" i="16"/>
  <c r="F21" i="16" s="1"/>
  <c r="E19" i="16"/>
  <c r="D19" i="16"/>
  <c r="L18" i="16"/>
  <c r="L17" i="16"/>
  <c r="L21" i="16" s="1"/>
  <c r="D11" i="16"/>
  <c r="D7" i="16"/>
  <c r="D6" i="16"/>
  <c r="D9" i="16" s="1"/>
  <c r="D5" i="16"/>
  <c r="C3" i="16"/>
  <c r="C2" i="16"/>
  <c r="H78" i="15"/>
  <c r="E66" i="15"/>
  <c r="H61" i="15"/>
  <c r="E61" i="15"/>
  <c r="E57" i="15"/>
  <c r="E55" i="15"/>
  <c r="E54" i="15"/>
  <c r="E53" i="15"/>
  <c r="E52" i="15"/>
  <c r="D51" i="15"/>
  <c r="E46" i="15"/>
  <c r="H45" i="15"/>
  <c r="E45" i="15"/>
  <c r="E48" i="15" s="1"/>
  <c r="H40" i="15"/>
  <c r="H47" i="15" s="1"/>
  <c r="E40" i="15"/>
  <c r="E47" i="15" s="1"/>
  <c r="H39" i="15"/>
  <c r="H46" i="15" s="1"/>
  <c r="E39" i="15"/>
  <c r="H38" i="15"/>
  <c r="E38" i="15"/>
  <c r="H37" i="15"/>
  <c r="E37" i="15"/>
  <c r="E41" i="15" s="1"/>
  <c r="E69" i="15" s="1"/>
  <c r="H33" i="15"/>
  <c r="E33" i="15"/>
  <c r="L25" i="15"/>
  <c r="F25" i="15"/>
  <c r="L23" i="15"/>
  <c r="F23" i="15"/>
  <c r="L22" i="15"/>
  <c r="F22" i="15"/>
  <c r="E56" i="15" s="1"/>
  <c r="L20" i="15"/>
  <c r="F20" i="15"/>
  <c r="L19" i="15"/>
  <c r="E19" i="15"/>
  <c r="D19" i="15"/>
  <c r="F19" i="15" s="1"/>
  <c r="L18" i="15"/>
  <c r="L21" i="15" s="1"/>
  <c r="L17" i="15"/>
  <c r="D11" i="15"/>
  <c r="D7" i="15"/>
  <c r="D9" i="15" s="1"/>
  <c r="D6" i="15"/>
  <c r="D5" i="15"/>
  <c r="C3" i="15"/>
  <c r="C2" i="15"/>
  <c r="D16" i="4" s="1"/>
  <c r="E78" i="14"/>
  <c r="H66" i="14"/>
  <c r="E66" i="14"/>
  <c r="H61" i="14"/>
  <c r="H78" i="14" s="1"/>
  <c r="E61" i="14"/>
  <c r="E57" i="14"/>
  <c r="E55" i="14"/>
  <c r="E54" i="14"/>
  <c r="E53" i="14"/>
  <c r="E58" i="14" s="1"/>
  <c r="E52" i="14"/>
  <c r="D51" i="14"/>
  <c r="H46" i="14"/>
  <c r="E46" i="14"/>
  <c r="E48" i="14" s="1"/>
  <c r="H45" i="14"/>
  <c r="H48" i="14" s="1"/>
  <c r="H40" i="14"/>
  <c r="H47" i="14" s="1"/>
  <c r="E40" i="14"/>
  <c r="E47" i="14" s="1"/>
  <c r="H39" i="14"/>
  <c r="E39" i="14"/>
  <c r="H38" i="14"/>
  <c r="E38" i="14"/>
  <c r="H37" i="14"/>
  <c r="H41" i="14" s="1"/>
  <c r="H69" i="14" s="1"/>
  <c r="E37" i="14"/>
  <c r="E45" i="14" s="1"/>
  <c r="H33" i="14"/>
  <c r="E33" i="14"/>
  <c r="F25" i="14"/>
  <c r="L25" i="14" s="1"/>
  <c r="F23" i="14"/>
  <c r="L23" i="14" s="1"/>
  <c r="L22" i="14"/>
  <c r="F22" i="14"/>
  <c r="E56" i="14" s="1"/>
  <c r="L20" i="14"/>
  <c r="F20" i="14"/>
  <c r="L19" i="14"/>
  <c r="E19" i="14"/>
  <c r="L18" i="14"/>
  <c r="L17" i="14"/>
  <c r="D11" i="14"/>
  <c r="D19" i="14" s="1"/>
  <c r="F19" i="14" s="1"/>
  <c r="F21" i="14" s="1"/>
  <c r="D9" i="14"/>
  <c r="D7" i="14"/>
  <c r="D6" i="14"/>
  <c r="D5" i="14"/>
  <c r="C3" i="14"/>
  <c r="C2" i="14"/>
  <c r="H78" i="13"/>
  <c r="H66" i="13"/>
  <c r="E66" i="13"/>
  <c r="H61" i="13"/>
  <c r="E61" i="13"/>
  <c r="E78" i="13" s="1"/>
  <c r="E55" i="13"/>
  <c r="E54" i="13"/>
  <c r="E53" i="13"/>
  <c r="E58" i="13" s="1"/>
  <c r="J14" i="3" s="1"/>
  <c r="E52" i="13"/>
  <c r="D51" i="13"/>
  <c r="E47" i="13"/>
  <c r="H46" i="13"/>
  <c r="H48" i="13" s="1"/>
  <c r="H40" i="13"/>
  <c r="H47" i="13" s="1"/>
  <c r="E40" i="13"/>
  <c r="H39" i="13"/>
  <c r="E39" i="13"/>
  <c r="E46" i="13" s="1"/>
  <c r="H38" i="13"/>
  <c r="E38" i="13"/>
  <c r="H37" i="13"/>
  <c r="H45" i="13" s="1"/>
  <c r="E37" i="13"/>
  <c r="E45" i="13" s="1"/>
  <c r="H33" i="13"/>
  <c r="E33" i="13"/>
  <c r="L25" i="13"/>
  <c r="F25" i="13"/>
  <c r="L23" i="13"/>
  <c r="F23" i="13"/>
  <c r="E57" i="13" s="1"/>
  <c r="L22" i="13"/>
  <c r="F22" i="13"/>
  <c r="E56" i="13" s="1"/>
  <c r="L20" i="13"/>
  <c r="F20" i="13"/>
  <c r="L19" i="13"/>
  <c r="E19" i="13"/>
  <c r="L18" i="13"/>
  <c r="L17" i="13"/>
  <c r="L21" i="13" s="1"/>
  <c r="L24" i="13" s="1"/>
  <c r="L26" i="13" s="1"/>
  <c r="D11" i="13"/>
  <c r="D19" i="13" s="1"/>
  <c r="F19" i="13" s="1"/>
  <c r="F21" i="13" s="1"/>
  <c r="D7" i="13"/>
  <c r="D6" i="13"/>
  <c r="D9" i="13" s="1"/>
  <c r="D5" i="13"/>
  <c r="C3" i="13"/>
  <c r="C2" i="13"/>
  <c r="E78" i="12"/>
  <c r="H61" i="12"/>
  <c r="H78" i="12" s="1"/>
  <c r="E61" i="12"/>
  <c r="E55" i="12"/>
  <c r="E54" i="12"/>
  <c r="E53" i="12"/>
  <c r="E52" i="12"/>
  <c r="D51" i="12"/>
  <c r="H47" i="12"/>
  <c r="E45" i="12"/>
  <c r="E48" i="12" s="1"/>
  <c r="E72" i="12" s="1"/>
  <c r="H40" i="12"/>
  <c r="E40" i="12"/>
  <c r="E47" i="12" s="1"/>
  <c r="H39" i="12"/>
  <c r="H46" i="12" s="1"/>
  <c r="E39" i="12"/>
  <c r="E46" i="12" s="1"/>
  <c r="H38" i="12"/>
  <c r="E38" i="12"/>
  <c r="H37" i="12"/>
  <c r="H41" i="12" s="1"/>
  <c r="E37" i="12"/>
  <c r="H33" i="12"/>
  <c r="H66" i="12" s="1"/>
  <c r="E33" i="12"/>
  <c r="E66" i="12" s="1"/>
  <c r="F25" i="12"/>
  <c r="L25" i="12" s="1"/>
  <c r="F23" i="12"/>
  <c r="E57" i="12" s="1"/>
  <c r="F22" i="12"/>
  <c r="L21" i="12"/>
  <c r="L20" i="12"/>
  <c r="F20" i="12"/>
  <c r="L19" i="12"/>
  <c r="E19" i="12"/>
  <c r="D19" i="12"/>
  <c r="F19" i="12" s="1"/>
  <c r="L18" i="12"/>
  <c r="L17" i="12"/>
  <c r="D11" i="12"/>
  <c r="D7" i="12"/>
  <c r="D9" i="12" s="1"/>
  <c r="D6" i="12"/>
  <c r="D5" i="12"/>
  <c r="C3" i="12"/>
  <c r="C2" i="12"/>
  <c r="D13" i="4" s="1"/>
  <c r="H69" i="11"/>
  <c r="H61" i="11"/>
  <c r="H78" i="11" s="1"/>
  <c r="E61" i="11"/>
  <c r="E78" i="11" s="1"/>
  <c r="E57" i="11"/>
  <c r="E56" i="11"/>
  <c r="E55" i="11"/>
  <c r="E54" i="11"/>
  <c r="E53" i="11"/>
  <c r="E52" i="11"/>
  <c r="E58" i="11" s="1"/>
  <c r="E75" i="11" s="1"/>
  <c r="D51" i="11"/>
  <c r="H47" i="11"/>
  <c r="H45" i="11"/>
  <c r="H40" i="11"/>
  <c r="E40" i="11"/>
  <c r="E47" i="11" s="1"/>
  <c r="H39" i="11"/>
  <c r="H46" i="11" s="1"/>
  <c r="E39" i="11"/>
  <c r="E46" i="11" s="1"/>
  <c r="H38" i="11"/>
  <c r="E38" i="11"/>
  <c r="H37" i="11"/>
  <c r="H41" i="11" s="1"/>
  <c r="E37" i="11"/>
  <c r="E45" i="11" s="1"/>
  <c r="H33" i="11"/>
  <c r="H66" i="11" s="1"/>
  <c r="E33" i="11"/>
  <c r="L25" i="11"/>
  <c r="F25" i="11"/>
  <c r="L23" i="11"/>
  <c r="F23" i="11"/>
  <c r="F22" i="11"/>
  <c r="L22" i="11" s="1"/>
  <c r="L20" i="11"/>
  <c r="F20" i="11"/>
  <c r="L19" i="11"/>
  <c r="E19" i="11"/>
  <c r="D19" i="11"/>
  <c r="F19" i="11" s="1"/>
  <c r="L18" i="11"/>
  <c r="L21" i="11" s="1"/>
  <c r="L24" i="11" s="1"/>
  <c r="L26" i="11" s="1"/>
  <c r="L17" i="11"/>
  <c r="D11" i="11"/>
  <c r="D7" i="11"/>
  <c r="D9" i="11" s="1"/>
  <c r="D6" i="11"/>
  <c r="D5" i="11"/>
  <c r="C3" i="11"/>
  <c r="C2" i="11"/>
  <c r="D12" i="3" s="1"/>
  <c r="C15" i="1" s="1"/>
  <c r="E78" i="10"/>
  <c r="E66" i="10"/>
  <c r="H61" i="10"/>
  <c r="E61" i="10"/>
  <c r="E57" i="10"/>
  <c r="E55" i="10"/>
  <c r="E54" i="10"/>
  <c r="E53" i="10"/>
  <c r="E52" i="10"/>
  <c r="D51" i="10"/>
  <c r="E48" i="10"/>
  <c r="E72" i="10" s="1"/>
  <c r="E46" i="10"/>
  <c r="H40" i="10"/>
  <c r="H47" i="10" s="1"/>
  <c r="E40" i="10"/>
  <c r="E47" i="10" s="1"/>
  <c r="H39" i="10"/>
  <c r="H46" i="10" s="1"/>
  <c r="E39" i="10"/>
  <c r="H38" i="10"/>
  <c r="H41" i="10" s="1"/>
  <c r="E38" i="10"/>
  <c r="H37" i="10"/>
  <c r="H45" i="10" s="1"/>
  <c r="E37" i="10"/>
  <c r="E45" i="10" s="1"/>
  <c r="H33" i="10"/>
  <c r="G11" i="4" s="1"/>
  <c r="E33" i="10"/>
  <c r="F25" i="10"/>
  <c r="L25" i="10" s="1"/>
  <c r="F23" i="10"/>
  <c r="L23" i="10" s="1"/>
  <c r="F22" i="10"/>
  <c r="E56" i="10" s="1"/>
  <c r="L20" i="10"/>
  <c r="F20" i="10"/>
  <c r="L19" i="10"/>
  <c r="E19" i="10"/>
  <c r="L18" i="10"/>
  <c r="L17" i="10"/>
  <c r="D11" i="10"/>
  <c r="D19" i="10" s="1"/>
  <c r="F19" i="10" s="1"/>
  <c r="F21" i="10" s="1"/>
  <c r="D9" i="10"/>
  <c r="D7" i="10"/>
  <c r="D6" i="10"/>
  <c r="D5" i="10"/>
  <c r="C3" i="10"/>
  <c r="C2" i="10"/>
  <c r="H78" i="9"/>
  <c r="E78" i="9"/>
  <c r="H66" i="9"/>
  <c r="H61" i="9"/>
  <c r="E61" i="9"/>
  <c r="E55" i="9"/>
  <c r="E54" i="9"/>
  <c r="E58" i="9" s="1"/>
  <c r="E53" i="9"/>
  <c r="E52" i="9"/>
  <c r="D51" i="9"/>
  <c r="H48" i="9"/>
  <c r="I10" i="4" s="1"/>
  <c r="H46" i="9"/>
  <c r="E46" i="9"/>
  <c r="E45" i="9"/>
  <c r="E48" i="9" s="1"/>
  <c r="H40" i="9"/>
  <c r="H47" i="9" s="1"/>
  <c r="E40" i="9"/>
  <c r="E47" i="9" s="1"/>
  <c r="H39" i="9"/>
  <c r="E39" i="9"/>
  <c r="H38" i="9"/>
  <c r="E38" i="9"/>
  <c r="H37" i="9"/>
  <c r="H45" i="9" s="1"/>
  <c r="E37" i="9"/>
  <c r="E41" i="9" s="1"/>
  <c r="H33" i="9"/>
  <c r="E33" i="9"/>
  <c r="E66" i="9" s="1"/>
  <c r="F25" i="9"/>
  <c r="L25" i="9" s="1"/>
  <c r="F23" i="9"/>
  <c r="E57" i="9" s="1"/>
  <c r="L22" i="9"/>
  <c r="F22" i="9"/>
  <c r="E56" i="9" s="1"/>
  <c r="L20" i="9"/>
  <c r="F20" i="9"/>
  <c r="L19" i="9"/>
  <c r="E19" i="9"/>
  <c r="L18" i="9"/>
  <c r="L17" i="9"/>
  <c r="L21" i="9" s="1"/>
  <c r="D11" i="9"/>
  <c r="D19" i="9" s="1"/>
  <c r="F19" i="9" s="1"/>
  <c r="F21" i="9" s="1"/>
  <c r="D7" i="9"/>
  <c r="D6" i="9"/>
  <c r="D5" i="9"/>
  <c r="C3" i="9"/>
  <c r="C2" i="9"/>
  <c r="H61" i="8"/>
  <c r="H78" i="8" s="1"/>
  <c r="E61" i="8"/>
  <c r="E78" i="8" s="1"/>
  <c r="E56" i="8"/>
  <c r="E55" i="8"/>
  <c r="E54" i="8"/>
  <c r="E53" i="8"/>
  <c r="E52" i="8"/>
  <c r="E58" i="8" s="1"/>
  <c r="D51" i="8"/>
  <c r="E47" i="8"/>
  <c r="E45" i="8"/>
  <c r="H40" i="8"/>
  <c r="H47" i="8" s="1"/>
  <c r="E40" i="8"/>
  <c r="H39" i="8"/>
  <c r="H46" i="8" s="1"/>
  <c r="E39" i="8"/>
  <c r="E46" i="8" s="1"/>
  <c r="H38" i="8"/>
  <c r="H41" i="8" s="1"/>
  <c r="E38" i="8"/>
  <c r="H37" i="8"/>
  <c r="H45" i="8" s="1"/>
  <c r="E37" i="8"/>
  <c r="E41" i="8" s="1"/>
  <c r="E69" i="8" s="1"/>
  <c r="H33" i="8"/>
  <c r="H66" i="8" s="1"/>
  <c r="E33" i="8"/>
  <c r="E66" i="8" s="1"/>
  <c r="L25" i="8"/>
  <c r="F25" i="8"/>
  <c r="F23" i="8"/>
  <c r="E57" i="8" s="1"/>
  <c r="F22" i="8"/>
  <c r="L22" i="8" s="1"/>
  <c r="L20" i="8"/>
  <c r="F20" i="8"/>
  <c r="L19" i="8"/>
  <c r="F19" i="8"/>
  <c r="F21" i="8" s="1"/>
  <c r="E19" i="8"/>
  <c r="D19" i="8"/>
  <c r="L18" i="8"/>
  <c r="L17" i="8"/>
  <c r="L21" i="8" s="1"/>
  <c r="D11" i="8"/>
  <c r="D7" i="8"/>
  <c r="D6" i="8"/>
  <c r="D9" i="8" s="1"/>
  <c r="D5" i="8"/>
  <c r="C3" i="8"/>
  <c r="C2" i="8"/>
  <c r="D9" i="4" s="1"/>
  <c r="H61" i="7"/>
  <c r="H78" i="7" s="1"/>
  <c r="E61" i="7"/>
  <c r="E57" i="7"/>
  <c r="E55" i="7"/>
  <c r="E54" i="7"/>
  <c r="E53" i="7"/>
  <c r="E52" i="7"/>
  <c r="D51" i="7"/>
  <c r="E46" i="7"/>
  <c r="H45" i="7"/>
  <c r="H40" i="7"/>
  <c r="H47" i="7" s="1"/>
  <c r="E40" i="7"/>
  <c r="E47" i="7" s="1"/>
  <c r="H39" i="7"/>
  <c r="H46" i="7" s="1"/>
  <c r="E39" i="7"/>
  <c r="H38" i="7"/>
  <c r="E38" i="7"/>
  <c r="H37" i="7"/>
  <c r="E37" i="7"/>
  <c r="E45" i="7" s="1"/>
  <c r="E48" i="7" s="1"/>
  <c r="H33" i="7"/>
  <c r="E33" i="7"/>
  <c r="G8" i="3" s="1"/>
  <c r="L25" i="7"/>
  <c r="F25" i="7"/>
  <c r="L23" i="7"/>
  <c r="F23" i="7"/>
  <c r="F22" i="7"/>
  <c r="L22" i="7" s="1"/>
  <c r="L20" i="7"/>
  <c r="L21" i="7" s="1"/>
  <c r="L24" i="7" s="1"/>
  <c r="L26" i="7" s="1"/>
  <c r="F20" i="7"/>
  <c r="L19" i="7"/>
  <c r="E19" i="7"/>
  <c r="D19" i="7"/>
  <c r="F19" i="7" s="1"/>
  <c r="F21" i="7" s="1"/>
  <c r="F24" i="7" s="1"/>
  <c r="F26" i="7" s="1"/>
  <c r="F28" i="7" s="1"/>
  <c r="L18" i="7"/>
  <c r="L17" i="7"/>
  <c r="D11" i="7"/>
  <c r="D9" i="7"/>
  <c r="D7" i="7"/>
  <c r="D6" i="7"/>
  <c r="D5" i="7"/>
  <c r="C3" i="7"/>
  <c r="C2" i="7"/>
  <c r="E78" i="6"/>
  <c r="E66" i="6"/>
  <c r="H61" i="6"/>
  <c r="E61" i="6"/>
  <c r="E55" i="6"/>
  <c r="E54" i="6"/>
  <c r="E53" i="6"/>
  <c r="E52" i="6"/>
  <c r="D51" i="6"/>
  <c r="H46" i="6"/>
  <c r="E46" i="6"/>
  <c r="H40" i="6"/>
  <c r="H47" i="6" s="1"/>
  <c r="E40" i="6"/>
  <c r="E47" i="6" s="1"/>
  <c r="H39" i="6"/>
  <c r="E39" i="6"/>
  <c r="H38" i="6"/>
  <c r="E38" i="6"/>
  <c r="H37" i="6"/>
  <c r="H45" i="6" s="1"/>
  <c r="H48" i="6" s="1"/>
  <c r="E37" i="6"/>
  <c r="E45" i="6" s="1"/>
  <c r="E48" i="6" s="1"/>
  <c r="H33" i="6"/>
  <c r="H66" i="6" s="1"/>
  <c r="E33" i="6"/>
  <c r="F25" i="6"/>
  <c r="L25" i="6" s="1"/>
  <c r="F23" i="6"/>
  <c r="L23" i="6" s="1"/>
  <c r="F22" i="6"/>
  <c r="L22" i="6" s="1"/>
  <c r="L20" i="6"/>
  <c r="F20" i="6"/>
  <c r="L19" i="6"/>
  <c r="E19" i="6"/>
  <c r="L18" i="6"/>
  <c r="L17" i="6"/>
  <c r="D11" i="6"/>
  <c r="D19" i="6" s="1"/>
  <c r="F19" i="6" s="1"/>
  <c r="F21" i="6" s="1"/>
  <c r="D7" i="6"/>
  <c r="D6" i="6"/>
  <c r="D9" i="6" s="1"/>
  <c r="D5" i="6"/>
  <c r="C3" i="6"/>
  <c r="C2" i="6"/>
  <c r="H78" i="5"/>
  <c r="E78" i="5"/>
  <c r="H66" i="5"/>
  <c r="E66" i="5"/>
  <c r="H61" i="5"/>
  <c r="E61" i="5"/>
  <c r="E57" i="5"/>
  <c r="E55" i="5"/>
  <c r="E54" i="5"/>
  <c r="E53" i="5"/>
  <c r="E58" i="5" s="1"/>
  <c r="E52" i="5"/>
  <c r="D51" i="5"/>
  <c r="E47" i="5"/>
  <c r="H46" i="5"/>
  <c r="H40" i="5"/>
  <c r="H47" i="5" s="1"/>
  <c r="E40" i="5"/>
  <c r="H39" i="5"/>
  <c r="E39" i="5"/>
  <c r="E46" i="5" s="1"/>
  <c r="H38" i="5"/>
  <c r="E38" i="5"/>
  <c r="H37" i="5"/>
  <c r="H45" i="5" s="1"/>
  <c r="H48" i="5" s="1"/>
  <c r="E37" i="5"/>
  <c r="E45" i="5" s="1"/>
  <c r="E48" i="5" s="1"/>
  <c r="H33" i="5"/>
  <c r="E33" i="5"/>
  <c r="F25" i="5"/>
  <c r="L25" i="5" s="1"/>
  <c r="L23" i="5"/>
  <c r="F23" i="5"/>
  <c r="L22" i="5"/>
  <c r="F22" i="5"/>
  <c r="E56" i="5" s="1"/>
  <c r="L20" i="5"/>
  <c r="F20" i="5"/>
  <c r="L19" i="5"/>
  <c r="E19" i="5"/>
  <c r="L18" i="5"/>
  <c r="L17" i="5"/>
  <c r="L21" i="5" s="1"/>
  <c r="L24" i="5" s="1"/>
  <c r="L26" i="5" s="1"/>
  <c r="D11" i="5"/>
  <c r="D19" i="5" s="1"/>
  <c r="F19" i="5" s="1"/>
  <c r="F21" i="5" s="1"/>
  <c r="D7" i="5"/>
  <c r="D6" i="5"/>
  <c r="D9" i="5" s="1"/>
  <c r="D5" i="5"/>
  <c r="C3" i="5"/>
  <c r="C2" i="5"/>
  <c r="D6" i="4" s="1"/>
  <c r="J28" i="4"/>
  <c r="I28" i="4"/>
  <c r="H28" i="4"/>
  <c r="G28" i="4"/>
  <c r="G25" i="4"/>
  <c r="F25" i="4"/>
  <c r="E25" i="4"/>
  <c r="D25" i="4"/>
  <c r="J24" i="4"/>
  <c r="I24" i="4"/>
  <c r="G24" i="4"/>
  <c r="E24" i="4"/>
  <c r="D24" i="4"/>
  <c r="J23" i="4"/>
  <c r="H23" i="4"/>
  <c r="G23" i="4"/>
  <c r="E23" i="4"/>
  <c r="D23" i="4"/>
  <c r="N22" i="4"/>
  <c r="J22" i="4"/>
  <c r="H22" i="4"/>
  <c r="G22" i="4"/>
  <c r="D22" i="4"/>
  <c r="J21" i="4"/>
  <c r="H21" i="4"/>
  <c r="G21" i="4"/>
  <c r="D21" i="4"/>
  <c r="J20" i="4"/>
  <c r="H20" i="4"/>
  <c r="G20" i="4"/>
  <c r="E20" i="4"/>
  <c r="D20" i="4"/>
  <c r="G19" i="4"/>
  <c r="D19" i="4"/>
  <c r="J18" i="4"/>
  <c r="G18" i="4"/>
  <c r="D18" i="4"/>
  <c r="J17" i="4"/>
  <c r="G17" i="4"/>
  <c r="D17" i="4"/>
  <c r="J16" i="4"/>
  <c r="J15" i="4"/>
  <c r="G15" i="4"/>
  <c r="D15" i="4"/>
  <c r="J14" i="4"/>
  <c r="G14" i="4"/>
  <c r="D14" i="4"/>
  <c r="J13" i="4"/>
  <c r="G13" i="4"/>
  <c r="J12" i="4"/>
  <c r="H12" i="4"/>
  <c r="G12" i="4"/>
  <c r="D12" i="4"/>
  <c r="D11" i="4"/>
  <c r="J10" i="4"/>
  <c r="G10" i="4"/>
  <c r="D10" i="4"/>
  <c r="J9" i="4"/>
  <c r="J8" i="4"/>
  <c r="E8" i="4"/>
  <c r="D8" i="4"/>
  <c r="D7" i="4"/>
  <c r="J6" i="4"/>
  <c r="G6" i="4"/>
  <c r="K28" i="3"/>
  <c r="J28" i="3"/>
  <c r="I28" i="3"/>
  <c r="H28" i="3"/>
  <c r="G28" i="3"/>
  <c r="K25" i="3"/>
  <c r="G25" i="3"/>
  <c r="E25" i="3"/>
  <c r="D25" i="3"/>
  <c r="K24" i="3"/>
  <c r="G24" i="3"/>
  <c r="E24" i="3"/>
  <c r="D24" i="3"/>
  <c r="K23" i="3"/>
  <c r="J23" i="3"/>
  <c r="F23" i="3"/>
  <c r="E23" i="3"/>
  <c r="K22" i="3"/>
  <c r="G22" i="3"/>
  <c r="D22" i="3"/>
  <c r="C25" i="1" s="1"/>
  <c r="K21" i="3"/>
  <c r="G21" i="3"/>
  <c r="D21" i="3"/>
  <c r="C24" i="1" s="1"/>
  <c r="K20" i="3"/>
  <c r="I20" i="3"/>
  <c r="G20" i="3"/>
  <c r="E20" i="3"/>
  <c r="D20" i="3"/>
  <c r="C23" i="1" s="1"/>
  <c r="K19" i="3"/>
  <c r="G19" i="3"/>
  <c r="D19" i="3"/>
  <c r="K18" i="3"/>
  <c r="G18" i="3"/>
  <c r="D18" i="3"/>
  <c r="C21" i="1" s="1"/>
  <c r="K17" i="3"/>
  <c r="G17" i="3"/>
  <c r="D17" i="3"/>
  <c r="H16" i="3"/>
  <c r="G16" i="3"/>
  <c r="K15" i="3"/>
  <c r="G15" i="3"/>
  <c r="D15" i="3"/>
  <c r="K14" i="3"/>
  <c r="G14" i="3"/>
  <c r="D14" i="3"/>
  <c r="K13" i="3"/>
  <c r="D13" i="3"/>
  <c r="C16" i="1" s="1"/>
  <c r="J12" i="3"/>
  <c r="K11" i="3"/>
  <c r="I11" i="3"/>
  <c r="G11" i="3"/>
  <c r="D11" i="3"/>
  <c r="K10" i="3"/>
  <c r="G10" i="3"/>
  <c r="D10" i="3"/>
  <c r="K9" i="3"/>
  <c r="H9" i="3"/>
  <c r="G9" i="3"/>
  <c r="D9" i="3"/>
  <c r="C12" i="1" s="1"/>
  <c r="E8" i="3"/>
  <c r="D8" i="3"/>
  <c r="K7" i="3"/>
  <c r="G7" i="3"/>
  <c r="D7" i="3"/>
  <c r="K6" i="3"/>
  <c r="G6" i="3"/>
  <c r="K23" i="2"/>
  <c r="K19" i="2"/>
  <c r="K15" i="2"/>
  <c r="K11" i="2"/>
  <c r="K6" i="2"/>
  <c r="C28" i="1"/>
  <c r="C27" i="1"/>
  <c r="C22" i="1"/>
  <c r="C20" i="1"/>
  <c r="C18" i="1"/>
  <c r="C17" i="1"/>
  <c r="C14" i="1"/>
  <c r="C13" i="1"/>
  <c r="C11" i="1"/>
  <c r="C10" i="1"/>
  <c r="E72" i="6" l="1"/>
  <c r="I7" i="3"/>
  <c r="F24" i="13"/>
  <c r="F26" i="13" s="1"/>
  <c r="F28" i="13" s="1"/>
  <c r="E14" i="4"/>
  <c r="E14" i="3"/>
  <c r="F24" i="16"/>
  <c r="F26" i="16" s="1"/>
  <c r="F28" i="16" s="1"/>
  <c r="E17" i="3"/>
  <c r="E17" i="4"/>
  <c r="E72" i="20"/>
  <c r="I21" i="3"/>
  <c r="I6" i="3"/>
  <c r="E72" i="5"/>
  <c r="J6" i="3"/>
  <c r="E75" i="5"/>
  <c r="E58" i="6"/>
  <c r="H9" i="4"/>
  <c r="H69" i="8"/>
  <c r="E75" i="8"/>
  <c r="J9" i="3"/>
  <c r="J10" i="3"/>
  <c r="E75" i="9"/>
  <c r="H69" i="10"/>
  <c r="H11" i="4"/>
  <c r="F24" i="14"/>
  <c r="F26" i="14" s="1"/>
  <c r="F28" i="14" s="1"/>
  <c r="E15" i="4"/>
  <c r="E15" i="3"/>
  <c r="I6" i="4"/>
  <c r="H72" i="5"/>
  <c r="L24" i="9"/>
  <c r="L26" i="9" s="1"/>
  <c r="E69" i="9"/>
  <c r="H10" i="3"/>
  <c r="E72" i="9"/>
  <c r="I10" i="3"/>
  <c r="F24" i="10"/>
  <c r="F26" i="10" s="1"/>
  <c r="F28" i="10" s="1"/>
  <c r="E11" i="3"/>
  <c r="E11" i="4"/>
  <c r="E48" i="11"/>
  <c r="H72" i="14"/>
  <c r="I15" i="4"/>
  <c r="E75" i="17"/>
  <c r="J18" i="3"/>
  <c r="E19" i="3"/>
  <c r="E19" i="4"/>
  <c r="F24" i="18"/>
  <c r="F26" i="18" s="1"/>
  <c r="F28" i="18" s="1"/>
  <c r="H72" i="22"/>
  <c r="I23" i="4"/>
  <c r="E7" i="3"/>
  <c r="E7" i="4"/>
  <c r="F24" i="6"/>
  <c r="F26" i="6" s="1"/>
  <c r="F28" i="6" s="1"/>
  <c r="E77" i="7"/>
  <c r="H77" i="7"/>
  <c r="I77" i="7" s="1"/>
  <c r="N8" i="4" s="1"/>
  <c r="E74" i="7"/>
  <c r="E71" i="7"/>
  <c r="H65" i="7"/>
  <c r="I65" i="7" s="1"/>
  <c r="K8" i="4" s="1"/>
  <c r="E68" i="7"/>
  <c r="E65" i="7"/>
  <c r="F8" i="4"/>
  <c r="F8" i="3"/>
  <c r="H68" i="7"/>
  <c r="H71" i="7"/>
  <c r="I8" i="3"/>
  <c r="E72" i="7"/>
  <c r="F24" i="8"/>
  <c r="F26" i="8" s="1"/>
  <c r="F28" i="8" s="1"/>
  <c r="E9" i="4"/>
  <c r="E9" i="3"/>
  <c r="I7" i="4"/>
  <c r="H72" i="6"/>
  <c r="F24" i="9"/>
  <c r="F26" i="9" s="1"/>
  <c r="F28" i="9" s="1"/>
  <c r="E10" i="4"/>
  <c r="E10" i="3"/>
  <c r="E58" i="10"/>
  <c r="E72" i="15"/>
  <c r="I16" i="3"/>
  <c r="F24" i="5"/>
  <c r="F26" i="5" s="1"/>
  <c r="F28" i="5" s="1"/>
  <c r="E6" i="4"/>
  <c r="E6" i="3"/>
  <c r="H48" i="8"/>
  <c r="H48" i="10"/>
  <c r="H72" i="13"/>
  <c r="I14" i="4"/>
  <c r="I15" i="3"/>
  <c r="E72" i="14"/>
  <c r="E75" i="14"/>
  <c r="J15" i="3"/>
  <c r="H72" i="18"/>
  <c r="I19" i="4"/>
  <c r="E41" i="5"/>
  <c r="H78" i="10"/>
  <c r="J11" i="4"/>
  <c r="E48" i="18"/>
  <c r="E41" i="18"/>
  <c r="L23" i="19"/>
  <c r="L24" i="19" s="1"/>
  <c r="L26" i="19" s="1"/>
  <c r="E57" i="19"/>
  <c r="E58" i="19" s="1"/>
  <c r="I71" i="22"/>
  <c r="M23" i="4" s="1"/>
  <c r="I13" i="3"/>
  <c r="H17" i="3"/>
  <c r="I25" i="3"/>
  <c r="H66" i="7"/>
  <c r="G8" i="4"/>
  <c r="E66" i="7"/>
  <c r="L23" i="9"/>
  <c r="L22" i="10"/>
  <c r="F21" i="11"/>
  <c r="L24" i="15"/>
  <c r="L26" i="15" s="1"/>
  <c r="H41" i="18"/>
  <c r="E77" i="21"/>
  <c r="F77" i="21" s="1"/>
  <c r="P22" i="3" s="1"/>
  <c r="E71" i="21"/>
  <c r="H68" i="21"/>
  <c r="I68" i="21" s="1"/>
  <c r="L22" i="4" s="1"/>
  <c r="E65" i="21"/>
  <c r="F65" i="21" s="1"/>
  <c r="L22" i="3" s="1"/>
  <c r="E74" i="21"/>
  <c r="H65" i="21"/>
  <c r="I65" i="21" s="1"/>
  <c r="K22" i="4" s="1"/>
  <c r="E68" i="21"/>
  <c r="G9" i="4"/>
  <c r="H48" i="7"/>
  <c r="E78" i="7"/>
  <c r="K8" i="3"/>
  <c r="H66" i="10"/>
  <c r="E66" i="11"/>
  <c r="G12" i="3"/>
  <c r="H69" i="16"/>
  <c r="G7" i="4"/>
  <c r="H15" i="4"/>
  <c r="J25" i="4"/>
  <c r="H41" i="5"/>
  <c r="L21" i="6"/>
  <c r="L24" i="6" s="1"/>
  <c r="L26" i="6" s="1"/>
  <c r="E41" i="6"/>
  <c r="L23" i="8"/>
  <c r="L24" i="8" s="1"/>
  <c r="L26" i="8" s="1"/>
  <c r="L22" i="12"/>
  <c r="E56" i="12"/>
  <c r="E58" i="12" s="1"/>
  <c r="H69" i="12"/>
  <c r="H13" i="4"/>
  <c r="H45" i="12"/>
  <c r="H48" i="12" s="1"/>
  <c r="E41" i="17"/>
  <c r="H48" i="21"/>
  <c r="E41" i="23"/>
  <c r="E58" i="23"/>
  <c r="G23" i="3"/>
  <c r="I24" i="3"/>
  <c r="F22" i="4"/>
  <c r="H41" i="6"/>
  <c r="E56" i="6"/>
  <c r="H78" i="6"/>
  <c r="J7" i="4"/>
  <c r="E41" i="7"/>
  <c r="E56" i="7"/>
  <c r="E58" i="7" s="1"/>
  <c r="E48" i="8"/>
  <c r="E41" i="11"/>
  <c r="E48" i="13"/>
  <c r="E41" i="13"/>
  <c r="E75" i="13"/>
  <c r="F21" i="15"/>
  <c r="H66" i="15"/>
  <c r="G16" i="4"/>
  <c r="E78" i="15"/>
  <c r="K16" i="3"/>
  <c r="E56" i="16"/>
  <c r="E58" i="16" s="1"/>
  <c r="L24" i="20"/>
  <c r="L26" i="20" s="1"/>
  <c r="D6" i="3"/>
  <c r="C9" i="1" s="1"/>
  <c r="G13" i="3"/>
  <c r="D16" i="3"/>
  <c r="C19" i="1" s="1"/>
  <c r="F22" i="3"/>
  <c r="E57" i="6"/>
  <c r="H41" i="7"/>
  <c r="H72" i="9"/>
  <c r="F21" i="12"/>
  <c r="H48" i="16"/>
  <c r="L21" i="17"/>
  <c r="L24" i="17" s="1"/>
  <c r="L26" i="17" s="1"/>
  <c r="F24" i="19"/>
  <c r="F26" i="19" s="1"/>
  <c r="F28" i="19" s="1"/>
  <c r="E56" i="20"/>
  <c r="E58" i="20" s="1"/>
  <c r="L22" i="20"/>
  <c r="H71" i="21"/>
  <c r="E74" i="24"/>
  <c r="H71" i="24"/>
  <c r="E68" i="24"/>
  <c r="H65" i="24"/>
  <c r="I65" i="24" s="1"/>
  <c r="K25" i="4" s="1"/>
  <c r="E77" i="24"/>
  <c r="F77" i="24" s="1"/>
  <c r="P25" i="3" s="1"/>
  <c r="H68" i="24"/>
  <c r="I68" i="24" s="1"/>
  <c r="L25" i="4" s="1"/>
  <c r="E65" i="24"/>
  <c r="F65" i="24" s="1"/>
  <c r="L25" i="3" s="1"/>
  <c r="H77" i="24"/>
  <c r="I77" i="24" s="1"/>
  <c r="N25" i="4" s="1"/>
  <c r="E71" i="24"/>
  <c r="F71" i="24" s="1"/>
  <c r="N25" i="3" s="1"/>
  <c r="F25" i="3"/>
  <c r="H48" i="11"/>
  <c r="H41" i="13"/>
  <c r="L21" i="14"/>
  <c r="L24" i="14" s="1"/>
  <c r="L26" i="14" s="1"/>
  <c r="E41" i="14"/>
  <c r="H41" i="15"/>
  <c r="H48" i="15"/>
  <c r="H48" i="17"/>
  <c r="H41" i="17"/>
  <c r="L21" i="18"/>
  <c r="H78" i="18"/>
  <c r="E41" i="20"/>
  <c r="E71" i="22"/>
  <c r="H68" i="22"/>
  <c r="I68" i="22" s="1"/>
  <c r="L23" i="4" s="1"/>
  <c r="E65" i="22"/>
  <c r="F65" i="22" s="1"/>
  <c r="L23" i="3" s="1"/>
  <c r="H77" i="22"/>
  <c r="I77" i="22" s="1"/>
  <c r="N23" i="4" s="1"/>
  <c r="E77" i="22"/>
  <c r="F77" i="22" s="1"/>
  <c r="P23" i="3" s="1"/>
  <c r="H65" i="22"/>
  <c r="I65" i="22" s="1"/>
  <c r="K23" i="4" s="1"/>
  <c r="E41" i="22"/>
  <c r="K12" i="3"/>
  <c r="E22" i="3"/>
  <c r="E22" i="4"/>
  <c r="F23" i="4"/>
  <c r="D9" i="9"/>
  <c r="H41" i="9"/>
  <c r="L21" i="10"/>
  <c r="E41" i="10"/>
  <c r="L23" i="12"/>
  <c r="L24" i="12" s="1"/>
  <c r="L26" i="12" s="1"/>
  <c r="E41" i="12"/>
  <c r="L23" i="16"/>
  <c r="L24" i="16" s="1"/>
  <c r="L26" i="16" s="1"/>
  <c r="F19" i="17"/>
  <c r="F21" i="17" s="1"/>
  <c r="L23" i="18"/>
  <c r="E57" i="18"/>
  <c r="E56" i="18"/>
  <c r="H48" i="19"/>
  <c r="E56" i="21"/>
  <c r="E58" i="21" s="1"/>
  <c r="E68" i="22"/>
  <c r="E74" i="22"/>
  <c r="F74" i="22" s="1"/>
  <c r="O23" i="3" s="1"/>
  <c r="F26" i="23"/>
  <c r="F28" i="23" s="1"/>
  <c r="H48" i="24"/>
  <c r="E58" i="15"/>
  <c r="E48" i="16"/>
  <c r="E41" i="19"/>
  <c r="F19" i="20"/>
  <c r="F21" i="20" s="1"/>
  <c r="H48" i="20"/>
  <c r="E48" i="22"/>
  <c r="E41" i="24"/>
  <c r="E41" i="21"/>
  <c r="E48" i="21"/>
  <c r="D9" i="22"/>
  <c r="H41" i="23"/>
  <c r="L21" i="24"/>
  <c r="L24" i="24" s="1"/>
  <c r="L26" i="24" s="1"/>
  <c r="E58" i="24"/>
  <c r="E75" i="21" l="1"/>
  <c r="J22" i="3"/>
  <c r="E75" i="16"/>
  <c r="J17" i="3"/>
  <c r="E75" i="20"/>
  <c r="J21" i="3"/>
  <c r="E75" i="7"/>
  <c r="J8" i="3"/>
  <c r="E75" i="19"/>
  <c r="J20" i="3"/>
  <c r="H69" i="23"/>
  <c r="H24" i="4"/>
  <c r="E69" i="24"/>
  <c r="H25" i="3"/>
  <c r="F24" i="20"/>
  <c r="F26" i="20" s="1"/>
  <c r="F28" i="20" s="1"/>
  <c r="E21" i="3"/>
  <c r="E21" i="4"/>
  <c r="H72" i="24"/>
  <c r="I71" i="24" s="1"/>
  <c r="M25" i="4" s="1"/>
  <c r="I25" i="4"/>
  <c r="E69" i="12"/>
  <c r="H13" i="3"/>
  <c r="H69" i="9"/>
  <c r="H10" i="4"/>
  <c r="F71" i="22"/>
  <c r="N23" i="3" s="1"/>
  <c r="H69" i="17"/>
  <c r="H18" i="4"/>
  <c r="E69" i="14"/>
  <c r="H15" i="3"/>
  <c r="F24" i="12"/>
  <c r="F26" i="12" s="1"/>
  <c r="F28" i="12" s="1"/>
  <c r="E13" i="4"/>
  <c r="E13" i="3"/>
  <c r="E72" i="8"/>
  <c r="I9" i="3"/>
  <c r="E69" i="23"/>
  <c r="H24" i="3"/>
  <c r="E72" i="18"/>
  <c r="I19" i="3"/>
  <c r="H6" i="3"/>
  <c r="E69" i="5"/>
  <c r="E75" i="10"/>
  <c r="J11" i="3"/>
  <c r="E71" i="8"/>
  <c r="F71" i="8" s="1"/>
  <c r="N9" i="3" s="1"/>
  <c r="H68" i="8"/>
  <c r="I68" i="8" s="1"/>
  <c r="L9" i="4" s="1"/>
  <c r="E65" i="8"/>
  <c r="F65" i="8" s="1"/>
  <c r="L9" i="3" s="1"/>
  <c r="E77" i="8"/>
  <c r="F77" i="8" s="1"/>
  <c r="P9" i="3" s="1"/>
  <c r="F9" i="3"/>
  <c r="E68" i="8"/>
  <c r="F68" i="8" s="1"/>
  <c r="M9" i="3" s="1"/>
  <c r="E74" i="8"/>
  <c r="F74" i="8" s="1"/>
  <c r="O9" i="3" s="1"/>
  <c r="H65" i="8"/>
  <c r="I65" i="8" s="1"/>
  <c r="K9" i="4" s="1"/>
  <c r="F9" i="4"/>
  <c r="H77" i="8"/>
  <c r="I77" i="8" s="1"/>
  <c r="N9" i="4" s="1"/>
  <c r="H71" i="8"/>
  <c r="I68" i="7"/>
  <c r="L8" i="4" s="1"/>
  <c r="F68" i="7"/>
  <c r="M8" i="3" s="1"/>
  <c r="E75" i="6"/>
  <c r="J7" i="3"/>
  <c r="H77" i="13"/>
  <c r="I77" i="13" s="1"/>
  <c r="N14" i="4" s="1"/>
  <c r="E71" i="13"/>
  <c r="E68" i="13"/>
  <c r="E77" i="13"/>
  <c r="F77" i="13" s="1"/>
  <c r="P14" i="3" s="1"/>
  <c r="E65" i="13"/>
  <c r="F65" i="13" s="1"/>
  <c r="L14" i="3" s="1"/>
  <c r="F14" i="4"/>
  <c r="H65" i="13"/>
  <c r="I65" i="13" s="1"/>
  <c r="K14" i="4" s="1"/>
  <c r="E74" i="13"/>
  <c r="F74" i="13" s="1"/>
  <c r="O14" i="3" s="1"/>
  <c r="F14" i="3"/>
  <c r="H68" i="13"/>
  <c r="I68" i="13" s="1"/>
  <c r="L14" i="4" s="1"/>
  <c r="H71" i="13"/>
  <c r="I71" i="13" s="1"/>
  <c r="M14" i="4" s="1"/>
  <c r="E72" i="22"/>
  <c r="I23" i="3"/>
  <c r="E69" i="19"/>
  <c r="H20" i="3"/>
  <c r="H77" i="23"/>
  <c r="I77" i="23" s="1"/>
  <c r="N24" i="4" s="1"/>
  <c r="E74" i="23"/>
  <c r="F74" i="23" s="1"/>
  <c r="O24" i="3" s="1"/>
  <c r="H71" i="23"/>
  <c r="I71" i="23" s="1"/>
  <c r="M24" i="4" s="1"/>
  <c r="E68" i="23"/>
  <c r="H65" i="23"/>
  <c r="I65" i="23" s="1"/>
  <c r="K24" i="4" s="1"/>
  <c r="E71" i="23"/>
  <c r="F71" i="23" s="1"/>
  <c r="N24" i="3" s="1"/>
  <c r="E65" i="23"/>
  <c r="F65" i="23" s="1"/>
  <c r="L24" i="3" s="1"/>
  <c r="F24" i="3"/>
  <c r="H68" i="23"/>
  <c r="F24" i="4"/>
  <c r="E77" i="23"/>
  <c r="F77" i="23" s="1"/>
  <c r="P24" i="3" s="1"/>
  <c r="E69" i="20"/>
  <c r="H21" i="3"/>
  <c r="I18" i="4"/>
  <c r="H72" i="17"/>
  <c r="H77" i="19"/>
  <c r="I77" i="19" s="1"/>
  <c r="N20" i="4" s="1"/>
  <c r="E74" i="19"/>
  <c r="F74" i="19" s="1"/>
  <c r="O20" i="3" s="1"/>
  <c r="H71" i="19"/>
  <c r="E68" i="19"/>
  <c r="H65" i="19"/>
  <c r="I65" i="19" s="1"/>
  <c r="K20" i="4" s="1"/>
  <c r="E77" i="19"/>
  <c r="F77" i="19" s="1"/>
  <c r="P20" i="3" s="1"/>
  <c r="E71" i="19"/>
  <c r="F71" i="19" s="1"/>
  <c r="N20" i="3" s="1"/>
  <c r="H68" i="19"/>
  <c r="I68" i="19" s="1"/>
  <c r="L20" i="4" s="1"/>
  <c r="E65" i="19"/>
  <c r="F65" i="19" s="1"/>
  <c r="L20" i="3" s="1"/>
  <c r="F20" i="4"/>
  <c r="F20" i="3"/>
  <c r="E69" i="13"/>
  <c r="H14" i="3"/>
  <c r="H72" i="21"/>
  <c r="I22" i="4"/>
  <c r="E69" i="6"/>
  <c r="H7" i="3"/>
  <c r="H72" i="7"/>
  <c r="I71" i="7" s="1"/>
  <c r="M8" i="4" s="1"/>
  <c r="I8" i="4"/>
  <c r="F74" i="21"/>
  <c r="O22" i="3" s="1"/>
  <c r="F24" i="11"/>
  <c r="F26" i="11" s="1"/>
  <c r="F28" i="11" s="1"/>
  <c r="E12" i="3"/>
  <c r="E12" i="4"/>
  <c r="H72" i="10"/>
  <c r="I11" i="4"/>
  <c r="H77" i="5"/>
  <c r="I77" i="5" s="1"/>
  <c r="N6" i="4" s="1"/>
  <c r="E74" i="5"/>
  <c r="F74" i="5" s="1"/>
  <c r="O6" i="3" s="1"/>
  <c r="H68" i="5"/>
  <c r="H65" i="5"/>
  <c r="I65" i="5" s="1"/>
  <c r="K6" i="4" s="1"/>
  <c r="E71" i="5"/>
  <c r="F71" i="5" s="1"/>
  <c r="N6" i="3" s="1"/>
  <c r="E68" i="5"/>
  <c r="F68" i="5" s="1"/>
  <c r="M6" i="3" s="1"/>
  <c r="E77" i="5"/>
  <c r="F77" i="5" s="1"/>
  <c r="P6" i="3" s="1"/>
  <c r="E65" i="5"/>
  <c r="F65" i="5" s="1"/>
  <c r="L6" i="3" s="1"/>
  <c r="H71" i="5"/>
  <c r="I71" i="5" s="1"/>
  <c r="M6" i="4" s="1"/>
  <c r="F6" i="4"/>
  <c r="F6" i="3"/>
  <c r="F77" i="7"/>
  <c r="P8" i="3" s="1"/>
  <c r="E74" i="10"/>
  <c r="F74" i="10" s="1"/>
  <c r="O11" i="3" s="1"/>
  <c r="H71" i="10"/>
  <c r="I71" i="10" s="1"/>
  <c r="M11" i="4" s="1"/>
  <c r="E68" i="10"/>
  <c r="H65" i="10"/>
  <c r="I65" i="10" s="1"/>
  <c r="K11" i="4" s="1"/>
  <c r="H68" i="10"/>
  <c r="I68" i="10" s="1"/>
  <c r="L11" i="4" s="1"/>
  <c r="F11" i="4"/>
  <c r="F11" i="3"/>
  <c r="H77" i="10"/>
  <c r="I77" i="10" s="1"/>
  <c r="N11" i="4" s="1"/>
  <c r="E65" i="10"/>
  <c r="F65" i="10" s="1"/>
  <c r="L11" i="3" s="1"/>
  <c r="E77" i="10"/>
  <c r="F77" i="10" s="1"/>
  <c r="P11" i="3" s="1"/>
  <c r="E71" i="10"/>
  <c r="F71" i="10" s="1"/>
  <c r="N11" i="3" s="1"/>
  <c r="E71" i="16"/>
  <c r="F71" i="16" s="1"/>
  <c r="N17" i="3" s="1"/>
  <c r="H68" i="16"/>
  <c r="I68" i="16" s="1"/>
  <c r="L17" i="4" s="1"/>
  <c r="E65" i="16"/>
  <c r="F65" i="16" s="1"/>
  <c r="L17" i="3" s="1"/>
  <c r="H77" i="16"/>
  <c r="I77" i="16" s="1"/>
  <c r="N17" i="4" s="1"/>
  <c r="E74" i="16"/>
  <c r="H65" i="16"/>
  <c r="I65" i="16" s="1"/>
  <c r="K17" i="4" s="1"/>
  <c r="F17" i="3"/>
  <c r="E77" i="16"/>
  <c r="F77" i="16" s="1"/>
  <c r="P17" i="3" s="1"/>
  <c r="H71" i="16"/>
  <c r="E68" i="16"/>
  <c r="F68" i="16" s="1"/>
  <c r="M17" i="3" s="1"/>
  <c r="F17" i="4"/>
  <c r="E75" i="24"/>
  <c r="F74" i="24" s="1"/>
  <c r="O25" i="3" s="1"/>
  <c r="J25" i="3"/>
  <c r="E72" i="21"/>
  <c r="F71" i="21" s="1"/>
  <c r="N22" i="3" s="1"/>
  <c r="I22" i="3"/>
  <c r="E72" i="16"/>
  <c r="I17" i="3"/>
  <c r="I20" i="4"/>
  <c r="H72" i="19"/>
  <c r="F24" i="17"/>
  <c r="F26" i="17" s="1"/>
  <c r="F28" i="17" s="1"/>
  <c r="E18" i="4"/>
  <c r="E18" i="3"/>
  <c r="E69" i="10"/>
  <c r="H11" i="3"/>
  <c r="E69" i="22"/>
  <c r="F68" i="22" s="1"/>
  <c r="M23" i="3" s="1"/>
  <c r="H23" i="3"/>
  <c r="H72" i="15"/>
  <c r="I16" i="4"/>
  <c r="H69" i="13"/>
  <c r="H14" i="4"/>
  <c r="I71" i="21"/>
  <c r="M22" i="4" s="1"/>
  <c r="H69" i="7"/>
  <c r="H8" i="4"/>
  <c r="I14" i="3"/>
  <c r="E72" i="13"/>
  <c r="E69" i="17"/>
  <c r="H18" i="3"/>
  <c r="E75" i="12"/>
  <c r="J13" i="3"/>
  <c r="H69" i="18"/>
  <c r="H19" i="4"/>
  <c r="I9" i="4"/>
  <c r="H72" i="8"/>
  <c r="F71" i="7"/>
  <c r="N8" i="3" s="1"/>
  <c r="E74" i="6"/>
  <c r="F74" i="6" s="1"/>
  <c r="O7" i="3" s="1"/>
  <c r="H71" i="6"/>
  <c r="I71" i="6" s="1"/>
  <c r="M7" i="4" s="1"/>
  <c r="E68" i="6"/>
  <c r="F68" i="6" s="1"/>
  <c r="M7" i="3" s="1"/>
  <c r="H65" i="6"/>
  <c r="I65" i="6" s="1"/>
  <c r="K7" i="4" s="1"/>
  <c r="F7" i="4"/>
  <c r="E77" i="6"/>
  <c r="F77" i="6" s="1"/>
  <c r="P7" i="3" s="1"/>
  <c r="E65" i="6"/>
  <c r="F65" i="6" s="1"/>
  <c r="L7" i="3" s="1"/>
  <c r="F7" i="3"/>
  <c r="H68" i="6"/>
  <c r="H77" i="6"/>
  <c r="I77" i="6" s="1"/>
  <c r="N7" i="4" s="1"/>
  <c r="E71" i="6"/>
  <c r="F71" i="6" s="1"/>
  <c r="N7" i="3" s="1"/>
  <c r="I12" i="3"/>
  <c r="E72" i="11"/>
  <c r="E69" i="21"/>
  <c r="H22" i="3"/>
  <c r="H72" i="20"/>
  <c r="I21" i="4"/>
  <c r="E75" i="15"/>
  <c r="J16" i="3"/>
  <c r="E58" i="18"/>
  <c r="L24" i="10"/>
  <c r="L26" i="10" s="1"/>
  <c r="L24" i="18"/>
  <c r="L26" i="18" s="1"/>
  <c r="H69" i="15"/>
  <c r="H16" i="4"/>
  <c r="H72" i="11"/>
  <c r="I12" i="4"/>
  <c r="F68" i="24"/>
  <c r="M25" i="3" s="1"/>
  <c r="H72" i="16"/>
  <c r="I17" i="4"/>
  <c r="F24" i="15"/>
  <c r="F26" i="15" s="1"/>
  <c r="F28" i="15" s="1"/>
  <c r="E16" i="4"/>
  <c r="E16" i="3"/>
  <c r="E69" i="11"/>
  <c r="H12" i="3"/>
  <c r="E69" i="7"/>
  <c r="H8" i="3"/>
  <c r="H69" i="6"/>
  <c r="H7" i="4"/>
  <c r="E75" i="23"/>
  <c r="J24" i="3"/>
  <c r="H72" i="12"/>
  <c r="I13" i="4"/>
  <c r="H69" i="5"/>
  <c r="H6" i="4"/>
  <c r="F68" i="21"/>
  <c r="M22" i="3" s="1"/>
  <c r="E69" i="18"/>
  <c r="H19" i="3"/>
  <c r="H77" i="9"/>
  <c r="I77" i="9" s="1"/>
  <c r="N10" i="4" s="1"/>
  <c r="E77" i="9"/>
  <c r="F77" i="9" s="1"/>
  <c r="P10" i="3" s="1"/>
  <c r="E65" i="9"/>
  <c r="F65" i="9" s="1"/>
  <c r="L10" i="3" s="1"/>
  <c r="H71" i="9"/>
  <c r="I71" i="9" s="1"/>
  <c r="M10" i="4" s="1"/>
  <c r="H68" i="9"/>
  <c r="I68" i="9" s="1"/>
  <c r="L10" i="4" s="1"/>
  <c r="H65" i="9"/>
  <c r="I65" i="9" s="1"/>
  <c r="K10" i="4" s="1"/>
  <c r="F10" i="4"/>
  <c r="E71" i="9"/>
  <c r="F71" i="9" s="1"/>
  <c r="N10" i="3" s="1"/>
  <c r="F10" i="3"/>
  <c r="E68" i="9"/>
  <c r="F68" i="9" s="1"/>
  <c r="M10" i="3" s="1"/>
  <c r="E74" i="9"/>
  <c r="F74" i="9" s="1"/>
  <c r="O10" i="3" s="1"/>
  <c r="F65" i="7"/>
  <c r="L8" i="3" s="1"/>
  <c r="F74" i="7"/>
  <c r="O8" i="3" s="1"/>
  <c r="H77" i="18"/>
  <c r="I77" i="18" s="1"/>
  <c r="N19" i="4" s="1"/>
  <c r="E74" i="18"/>
  <c r="H68" i="18"/>
  <c r="I68" i="18" s="1"/>
  <c r="L19" i="4" s="1"/>
  <c r="H65" i="18"/>
  <c r="I65" i="18" s="1"/>
  <c r="K19" i="4" s="1"/>
  <c r="E77" i="18"/>
  <c r="F77" i="18" s="1"/>
  <c r="P19" i="3" s="1"/>
  <c r="H71" i="18"/>
  <c r="I71" i="18" s="1"/>
  <c r="M19" i="4" s="1"/>
  <c r="E68" i="18"/>
  <c r="E65" i="18"/>
  <c r="F65" i="18" s="1"/>
  <c r="L19" i="3" s="1"/>
  <c r="F19" i="4"/>
  <c r="E71" i="18"/>
  <c r="F19" i="3"/>
  <c r="E74" i="14"/>
  <c r="F74" i="14" s="1"/>
  <c r="O15" i="3" s="1"/>
  <c r="H71" i="14"/>
  <c r="I71" i="14" s="1"/>
  <c r="M15" i="4" s="1"/>
  <c r="E68" i="14"/>
  <c r="H65" i="14"/>
  <c r="I65" i="14" s="1"/>
  <c r="K15" i="4" s="1"/>
  <c r="F15" i="4"/>
  <c r="H68" i="14"/>
  <c r="I68" i="14" s="1"/>
  <c r="L15" i="4" s="1"/>
  <c r="H77" i="14"/>
  <c r="I77" i="14" s="1"/>
  <c r="N15" i="4" s="1"/>
  <c r="E71" i="14"/>
  <c r="F71" i="14" s="1"/>
  <c r="N15" i="3" s="1"/>
  <c r="F15" i="3"/>
  <c r="E77" i="14"/>
  <c r="F77" i="14" s="1"/>
  <c r="P15" i="3" s="1"/>
  <c r="E65" i="14"/>
  <c r="F65" i="14" s="1"/>
  <c r="L15" i="3" s="1"/>
  <c r="E77" i="15" l="1"/>
  <c r="F77" i="15" s="1"/>
  <c r="P16" i="3" s="1"/>
  <c r="E68" i="15"/>
  <c r="F68" i="15" s="1"/>
  <c r="M16" i="3" s="1"/>
  <c r="E65" i="15"/>
  <c r="F65" i="15" s="1"/>
  <c r="L16" i="3" s="1"/>
  <c r="E74" i="15"/>
  <c r="F74" i="15" s="1"/>
  <c r="O16" i="3" s="1"/>
  <c r="H77" i="15"/>
  <c r="I77" i="15" s="1"/>
  <c r="N16" i="4" s="1"/>
  <c r="H68" i="15"/>
  <c r="I68" i="15" s="1"/>
  <c r="L16" i="4" s="1"/>
  <c r="H65" i="15"/>
  <c r="I65" i="15" s="1"/>
  <c r="K16" i="4" s="1"/>
  <c r="H71" i="15"/>
  <c r="I71" i="15" s="1"/>
  <c r="M16" i="4" s="1"/>
  <c r="E71" i="15"/>
  <c r="F71" i="15" s="1"/>
  <c r="N16" i="3" s="1"/>
  <c r="F16" i="4"/>
  <c r="F16" i="3"/>
  <c r="G11" i="2"/>
  <c r="I71" i="19"/>
  <c r="M20" i="4" s="1"/>
  <c r="F71" i="13"/>
  <c r="N14" i="3" s="1"/>
  <c r="E74" i="20"/>
  <c r="F74" i="20" s="1"/>
  <c r="O21" i="3" s="1"/>
  <c r="H71" i="20"/>
  <c r="I71" i="20" s="1"/>
  <c r="M21" i="4" s="1"/>
  <c r="E68" i="20"/>
  <c r="F68" i="20" s="1"/>
  <c r="M21" i="3" s="1"/>
  <c r="H65" i="20"/>
  <c r="I65" i="20" s="1"/>
  <c r="K21" i="4" s="1"/>
  <c r="E77" i="20"/>
  <c r="F77" i="20" s="1"/>
  <c r="P21" i="3" s="1"/>
  <c r="H77" i="20"/>
  <c r="I77" i="20" s="1"/>
  <c r="N21" i="4" s="1"/>
  <c r="E71" i="20"/>
  <c r="F71" i="20" s="1"/>
  <c r="N21" i="3" s="1"/>
  <c r="E65" i="20"/>
  <c r="F65" i="20" s="1"/>
  <c r="L21" i="3" s="1"/>
  <c r="F21" i="3"/>
  <c r="H68" i="20"/>
  <c r="I68" i="20" s="1"/>
  <c r="L21" i="4" s="1"/>
  <c r="F21" i="4"/>
  <c r="F68" i="18"/>
  <c r="M19" i="3" s="1"/>
  <c r="E75" i="18"/>
  <c r="J19" i="3"/>
  <c r="I68" i="6"/>
  <c r="L7" i="4" s="1"/>
  <c r="I71" i="16"/>
  <c r="M17" i="4" s="1"/>
  <c r="F74" i="16"/>
  <c r="O17" i="3" s="1"/>
  <c r="E77" i="11"/>
  <c r="F77" i="11" s="1"/>
  <c r="P12" i="3" s="1"/>
  <c r="H71" i="11"/>
  <c r="I71" i="11" s="1"/>
  <c r="M12" i="4" s="1"/>
  <c r="H68" i="11"/>
  <c r="I68" i="11" s="1"/>
  <c r="L12" i="4" s="1"/>
  <c r="E74" i="11"/>
  <c r="F74" i="11" s="1"/>
  <c r="O12" i="3" s="1"/>
  <c r="G21" i="2" s="1"/>
  <c r="E68" i="11"/>
  <c r="F68" i="11" s="1"/>
  <c r="M12" i="3" s="1"/>
  <c r="H77" i="11"/>
  <c r="I77" i="11" s="1"/>
  <c r="N12" i="4" s="1"/>
  <c r="H65" i="11"/>
  <c r="I65" i="11" s="1"/>
  <c r="K12" i="4" s="1"/>
  <c r="H8" i="2" s="1"/>
  <c r="F12" i="3"/>
  <c r="E65" i="11"/>
  <c r="F65" i="11" s="1"/>
  <c r="L12" i="3" s="1"/>
  <c r="G6" i="2" s="1"/>
  <c r="F12" i="4"/>
  <c r="E71" i="11"/>
  <c r="F71" i="11" s="1"/>
  <c r="N12" i="3" s="1"/>
  <c r="G15" i="2" s="1"/>
  <c r="I68" i="23"/>
  <c r="L24" i="4" s="1"/>
  <c r="I71" i="8"/>
  <c r="M9" i="4" s="1"/>
  <c r="H16" i="2" s="1"/>
  <c r="E71" i="12"/>
  <c r="F71" i="12" s="1"/>
  <c r="N13" i="3" s="1"/>
  <c r="H68" i="12"/>
  <c r="I68" i="12" s="1"/>
  <c r="L13" i="4" s="1"/>
  <c r="E65" i="12"/>
  <c r="F65" i="12" s="1"/>
  <c r="L13" i="3" s="1"/>
  <c r="E68" i="12"/>
  <c r="F68" i="12" s="1"/>
  <c r="M13" i="3" s="1"/>
  <c r="F13" i="3"/>
  <c r="E77" i="12"/>
  <c r="F77" i="12" s="1"/>
  <c r="P13" i="3" s="1"/>
  <c r="F13" i="4"/>
  <c r="E74" i="12"/>
  <c r="F74" i="12" s="1"/>
  <c r="O13" i="3" s="1"/>
  <c r="G19" i="2" s="1"/>
  <c r="H71" i="12"/>
  <c r="I71" i="12" s="1"/>
  <c r="M13" i="4" s="1"/>
  <c r="H77" i="12"/>
  <c r="I77" i="12" s="1"/>
  <c r="N13" i="4" s="1"/>
  <c r="H65" i="12"/>
  <c r="I65" i="12" s="1"/>
  <c r="K13" i="4" s="1"/>
  <c r="F68" i="14"/>
  <c r="M15" i="3" s="1"/>
  <c r="F71" i="18"/>
  <c r="N19" i="3" s="1"/>
  <c r="F74" i="18"/>
  <c r="O19" i="3" s="1"/>
  <c r="H77" i="17"/>
  <c r="I77" i="17" s="1"/>
  <c r="N18" i="4" s="1"/>
  <c r="E74" i="17"/>
  <c r="F74" i="17" s="1"/>
  <c r="O18" i="3" s="1"/>
  <c r="H68" i="17"/>
  <c r="I68" i="17" s="1"/>
  <c r="L18" i="4" s="1"/>
  <c r="H65" i="17"/>
  <c r="I65" i="17" s="1"/>
  <c r="K18" i="4" s="1"/>
  <c r="E71" i="17"/>
  <c r="F71" i="17" s="1"/>
  <c r="N18" i="3" s="1"/>
  <c r="H71" i="17"/>
  <c r="I71" i="17" s="1"/>
  <c r="M18" i="4" s="1"/>
  <c r="E77" i="17"/>
  <c r="F77" i="17" s="1"/>
  <c r="P18" i="3" s="1"/>
  <c r="E65" i="17"/>
  <c r="F65" i="17" s="1"/>
  <c r="L18" i="3" s="1"/>
  <c r="F18" i="3"/>
  <c r="F18" i="4"/>
  <c r="E68" i="17"/>
  <c r="F68" i="17" s="1"/>
  <c r="M18" i="3" s="1"/>
  <c r="F68" i="10"/>
  <c r="M11" i="3" s="1"/>
  <c r="G13" i="2" s="1"/>
  <c r="I68" i="5"/>
  <c r="L6" i="4" s="1"/>
  <c r="F68" i="19"/>
  <c r="M20" i="3" s="1"/>
  <c r="F68" i="23"/>
  <c r="M24" i="3" s="1"/>
  <c r="F68" i="13"/>
  <c r="M14" i="3" s="1"/>
  <c r="H25" i="2" l="1"/>
  <c r="G25" i="2"/>
  <c r="H24" i="2"/>
  <c r="G24" i="2"/>
  <c r="G7" i="2"/>
  <c r="G16" i="2"/>
  <c r="H15" i="2"/>
  <c r="G12" i="2"/>
  <c r="H7" i="2"/>
  <c r="G8" i="2"/>
  <c r="G17" i="2"/>
  <c r="G20" i="2"/>
  <c r="H13" i="2"/>
  <c r="H12" i="2"/>
  <c r="H11" i="2"/>
  <c r="H6" i="2"/>
  <c r="H17" i="2"/>
  <c r="G23" i="2" l="1"/>
  <c r="H23" i="2"/>
</calcChain>
</file>

<file path=xl/sharedStrings.xml><?xml version="1.0" encoding="utf-8"?>
<sst xmlns="http://schemas.openxmlformats.org/spreadsheetml/2006/main" count="2603" uniqueCount="196">
  <si>
    <t>Income Statement Data</t>
  </si>
  <si>
    <t>Revenue</t>
  </si>
  <si>
    <t>GrossProfit</t>
  </si>
  <si>
    <t>RestructuringImpairmentChargesIncomeOpEx</t>
  </si>
  <si>
    <t>NonrecurringSpecialChargesExpense</t>
  </si>
  <si>
    <t>OperatingIncome</t>
  </si>
  <si>
    <t>DilutedSharesOutstanding</t>
  </si>
  <si>
    <t>DepreciationDepletionAmortization</t>
  </si>
  <si>
    <t>Balance Sheet Data</t>
  </si>
  <si>
    <t>Goodwill</t>
  </si>
  <si>
    <t>IntangibleAssetsNet</t>
  </si>
  <si>
    <t>DebtCurrent</t>
  </si>
  <si>
    <t>LongTermDebtCapitalLeaseObligations</t>
  </si>
  <si>
    <t>Period</t>
  </si>
  <si>
    <t>Statement</t>
  </si>
  <si>
    <t>TTM</t>
  </si>
  <si>
    <t>Close</t>
  </si>
  <si>
    <t>Low</t>
  </si>
  <si>
    <t>High</t>
  </si>
  <si>
    <t>is</t>
  </si>
  <si>
    <t>bs</t>
  </si>
  <si>
    <t>Cut-off Date</t>
  </si>
  <si>
    <t>Valuation Date</t>
  </si>
  <si>
    <t>Company Information</t>
  </si>
  <si>
    <t>Company Name</t>
  </si>
  <si>
    <t>Markets</t>
  </si>
  <si>
    <t>Latest 12 months ended</t>
  </si>
  <si>
    <t>Latest period ended</t>
  </si>
  <si>
    <t>last</t>
  </si>
  <si>
    <t>Tagnifi Tag</t>
  </si>
  <si>
    <t>DilutedSharesOutstanding (TTM)</t>
  </si>
  <si>
    <t>Revenue (TTM)</t>
  </si>
  <si>
    <t>GrossProfit (TTM)</t>
  </si>
  <si>
    <t>OperatingIncome (TTM)</t>
  </si>
  <si>
    <t>DepreciationDepletionAmortization (TTM)</t>
  </si>
  <si>
    <t>RestructuringImpairmentChargesIncomeOpEx (TTM)</t>
  </si>
  <si>
    <t>NonrecurringSpecialChargesExpense (TTM)</t>
  </si>
  <si>
    <t>Multiples Data</t>
  </si>
  <si>
    <t>Ticker:</t>
  </si>
  <si>
    <t>Book Value</t>
  </si>
  <si>
    <t>Intangible</t>
  </si>
  <si>
    <t>Price of stock:</t>
  </si>
  <si>
    <t xml:space="preserve">Date </t>
  </si>
  <si>
    <t>Average</t>
  </si>
  <si>
    <t>MVIC</t>
  </si>
  <si>
    <t>Price</t>
  </si>
  <si>
    <t>Shares Outstanding</t>
  </si>
  <si>
    <t>Preferred A</t>
  </si>
  <si>
    <t>Less cash and equivalents</t>
  </si>
  <si>
    <t>Last Fiscal Period</t>
  </si>
  <si>
    <t>Trailing Twelve Months</t>
  </si>
  <si>
    <t>Sales</t>
  </si>
  <si>
    <t>EBITDA</t>
  </si>
  <si>
    <t>Operating income</t>
  </si>
  <si>
    <t>Gross Profit</t>
  </si>
  <si>
    <t>EBIT</t>
  </si>
  <si>
    <t>Operating income (Income before tax and interest)</t>
  </si>
  <si>
    <t>Tangible Book Value as of:</t>
  </si>
  <si>
    <t>Tangible Book Value</t>
  </si>
  <si>
    <t>Ticker 1</t>
  </si>
  <si>
    <t>Ticker 2</t>
  </si>
  <si>
    <t>Ticker 3</t>
  </si>
  <si>
    <t>Ticker 4</t>
  </si>
  <si>
    <t>Ticker 5</t>
  </si>
  <si>
    <t>Ticker 6</t>
  </si>
  <si>
    <t>Ticker 7</t>
  </si>
  <si>
    <t>Ticker 8</t>
  </si>
  <si>
    <t>Ticker 9</t>
  </si>
  <si>
    <t>Ticker 10</t>
  </si>
  <si>
    <t>Ticker 11</t>
  </si>
  <si>
    <t>Ticker 12</t>
  </si>
  <si>
    <t>Ticker 13</t>
  </si>
  <si>
    <t>Ticker 14</t>
  </si>
  <si>
    <t>Ticker 15</t>
  </si>
  <si>
    <t>Ticker 16</t>
  </si>
  <si>
    <t>Ticker 17</t>
  </si>
  <si>
    <t>Ticker 18</t>
  </si>
  <si>
    <t>Ticker 19</t>
  </si>
  <si>
    <t>Ticker 20</t>
  </si>
  <si>
    <t>Ticker</t>
  </si>
  <si>
    <t>Subject</t>
  </si>
  <si>
    <t>Market Capitalization</t>
  </si>
  <si>
    <t>Subtotal</t>
  </si>
  <si>
    <t>Tan Book</t>
  </si>
  <si>
    <t>MVIC to</t>
  </si>
  <si>
    <t>Median</t>
  </si>
  <si>
    <t>Mean</t>
  </si>
  <si>
    <t>Harmonic Mean</t>
  </si>
  <si>
    <t>Input Subject Company</t>
  </si>
  <si>
    <t>Last Fiscal</t>
  </si>
  <si>
    <t>Selected</t>
  </si>
  <si>
    <t>Contents</t>
  </si>
  <si>
    <t>Input</t>
  </si>
  <si>
    <t>Raw Data</t>
  </si>
  <si>
    <t>Instructions:</t>
  </si>
  <si>
    <t>Instructions</t>
  </si>
  <si>
    <t>Ticker1</t>
  </si>
  <si>
    <t>Ticker2</t>
  </si>
  <si>
    <t>Ticker3</t>
  </si>
  <si>
    <t>Ticker4</t>
  </si>
  <si>
    <t>Ticker5</t>
  </si>
  <si>
    <t>Ticker6</t>
  </si>
  <si>
    <t>Ticker7</t>
  </si>
  <si>
    <t>Ticker8</t>
  </si>
  <si>
    <t>Ticker9</t>
  </si>
  <si>
    <t>Ticker10</t>
  </si>
  <si>
    <t>Ticker11</t>
  </si>
  <si>
    <t>Ticker12</t>
  </si>
  <si>
    <t>Ticker13</t>
  </si>
  <si>
    <t>Ticker14</t>
  </si>
  <si>
    <t>Ticker15</t>
  </si>
  <si>
    <t>Ticker16</t>
  </si>
  <si>
    <t>Ticker17</t>
  </si>
  <si>
    <t>Ticker18</t>
  </si>
  <si>
    <t>Ticker19</t>
  </si>
  <si>
    <t>Ticker20</t>
  </si>
  <si>
    <t>Ticker symbol are the individual stock tickers</t>
  </si>
  <si>
    <t>For the MVIC values:</t>
  </si>
  <si>
    <t>Base time Multiplier</t>
  </si>
  <si>
    <t>Base</t>
  </si>
  <si>
    <t>CashEquivalents</t>
  </si>
  <si>
    <t>Cash and Cash Equivalents</t>
  </si>
  <si>
    <t>Summary Year End</t>
  </si>
  <si>
    <t>Summary Trail Twelve</t>
  </si>
  <si>
    <t>TotalAssets</t>
  </si>
  <si>
    <t>TotalLiabilities</t>
  </si>
  <si>
    <t>Total Liabilities</t>
  </si>
  <si>
    <t>Current portion of long term debt</t>
  </si>
  <si>
    <t>Long term debt</t>
  </si>
  <si>
    <t>Common B</t>
  </si>
  <si>
    <t>- Same as above but without Depreciation and Amortization adjustment</t>
  </si>
  <si>
    <t>- Calculated</t>
  </si>
  <si>
    <t>Value</t>
  </si>
  <si>
    <t>Current Portion of long Term at book</t>
  </si>
  <si>
    <t>Long Term Debt at book</t>
  </si>
  <si>
    <t>Tangible book value</t>
  </si>
  <si>
    <t>Total assets</t>
  </si>
  <si>
    <t>Restructuring and impairment charges</t>
  </si>
  <si>
    <t>Nonrecurring and special charges</t>
  </si>
  <si>
    <t>Depreciation and amortization</t>
  </si>
  <si>
    <t>EBITDA (Earnings Before Interest, Tax, Depreciation and Amortization) Calculation</t>
  </si>
  <si>
    <t>EBIT (Earnings before Interest and Tax) Calculation</t>
  </si>
  <si>
    <t>- Input price and shares outstanding for capital structure if there is more than one tier of stock; blue font can be over written</t>
  </si>
  <si>
    <t>- Sales from above</t>
  </si>
  <si>
    <t>- EBITDA from above</t>
  </si>
  <si>
    <t>- EBIT from above</t>
  </si>
  <si>
    <t>- Tangible book value from above</t>
  </si>
  <si>
    <t>- Gross profit from above</t>
  </si>
  <si>
    <t>Preferred B</t>
  </si>
  <si>
    <t>Summary for Latest Fiscal Year Periods</t>
  </si>
  <si>
    <t>Summary for the Trailing Twelve Month Period</t>
  </si>
  <si>
    <t>- From RawData; on date shown</t>
  </si>
  <si>
    <t>- From RawData; same as Fundamentals; blue font can be over written</t>
  </si>
  <si>
    <t>- From RawData; same as Fundamentals; assume market value equal to book value</t>
  </si>
  <si>
    <t>- From RawData; same as Fundamentals</t>
  </si>
  <si>
    <t>- Calculated; from fundamental data</t>
  </si>
  <si>
    <t>- Amount available to satisfy MVIC claims if liquidated at book</t>
  </si>
  <si>
    <t>Company:</t>
  </si>
  <si>
    <t>Numerator:</t>
  </si>
  <si>
    <t>Denominator:</t>
  </si>
  <si>
    <t>Multipliers:</t>
  </si>
  <si>
    <t>The price data, numerators, denominators and multiplier calculations are shown individually and summarized.</t>
  </si>
  <si>
    <t>The input sheet will allow the input for the subject company. These values are mapped to the summary for comparison</t>
  </si>
  <si>
    <t>Input blue highlighted cells with subject company information and select the Multiplier to get the MVIC values</t>
  </si>
  <si>
    <t>This sheet has the raw data downloaded from the database</t>
  </si>
  <si>
    <t>MVIC-Model 1</t>
  </si>
  <si>
    <t>MVIC-Model 2</t>
  </si>
  <si>
    <t>Selected MVIC</t>
  </si>
  <si>
    <t>Common A</t>
  </si>
  <si>
    <t>Market value of invested capital - Model 1</t>
  </si>
  <si>
    <t>Market value of invested capital - Model 2</t>
  </si>
  <si>
    <t>Preferred stock at book value</t>
  </si>
  <si>
    <t>Common Stock</t>
  </si>
  <si>
    <t>Preferred Stock</t>
  </si>
  <si>
    <t>PreferredStock</t>
  </si>
  <si>
    <t>- Model 1-Comes from TAGNIFI data with generalized definitions: Model 2-Input price and shares outstanding for capital structure if there is more than one tier of stock; blue font can be over written</t>
  </si>
  <si>
    <t>- Selected MVIC from above; ratio calculated</t>
  </si>
  <si>
    <t>- Select the MVIC value for either Model 1 or Model 2</t>
  </si>
  <si>
    <t xml:space="preserve">    There are two models. The first model is a summary model that uses information from the balance sheet to determine the value of equity.  Common stock is bundled</t>
  </si>
  <si>
    <t xml:space="preserve">      The second model allow the user to type in the price and outstanding shares of the different classes of stock. Use the blue background cells to input.</t>
  </si>
  <si>
    <t xml:space="preserve">      together and preferred stock is taken at book value (the assumption is that it is treated more as debt than stock).</t>
  </si>
  <si>
    <t>CutDate=D4;ValDate=D5;MarketDate=D13;TickerAnchor=F7; NameAnchor=F9; Tags=AB19:AD42; LastCell=AD42; DeleteCols=AB1:AD1; MarketsAnchor=F14;</t>
  </si>
  <si>
    <t>Source: TagniFi LLC.  All Rights Reserved to TagniFi LLC.  Use, duplication, dissemination or sale of data, except as described in the ValuSource subscription agreement, is strictly prohibited.</t>
  </si>
  <si>
    <r>
      <t xml:space="preserve">Financial Market Data powered by </t>
    </r>
    <r>
      <rPr>
        <u/>
        <sz val="11"/>
        <color theme="10"/>
        <rFont val="Calibri"/>
        <family val="2"/>
        <scheme val="minor"/>
      </rPr>
      <t>Quotemedia.com</t>
    </r>
    <r>
      <rPr>
        <sz val="11"/>
        <color theme="10"/>
        <rFont val="Calibri"/>
        <family val="2"/>
        <scheme val="minor"/>
      </rPr>
      <t xml:space="preserve">.  All rights reserved.  </t>
    </r>
    <r>
      <rPr>
        <u/>
        <sz val="11"/>
        <color theme="10"/>
        <rFont val="Calibri"/>
        <family val="2"/>
        <scheme val="minor"/>
      </rPr>
      <t>View the Terms of Use</t>
    </r>
    <r>
      <rPr>
        <sz val="11"/>
        <color theme="10"/>
        <rFont val="Calibri"/>
        <family val="2"/>
        <scheme val="minor"/>
      </rPr>
      <t>.</t>
    </r>
  </si>
  <si>
    <t>NYSE/NYSE MKT (AMEX) data delayed 20 minutes. NASDAQ and other data delayed 15 minutes unless indicated.</t>
  </si>
  <si>
    <t>A summary of the ticker symbols for data representing the fiscal year end</t>
  </si>
  <si>
    <t>A summary of the ticker symbols for data representing the trailing twelve month period</t>
  </si>
  <si>
    <t>This analyzer calculates the MVIC ratios for a particular company.</t>
  </si>
  <si>
    <t xml:space="preserve">    By default the close price is used. Type over blue font value to use a different price.</t>
  </si>
  <si>
    <t>Please be aware that banks and insurance companies have a different style of income statement and the multiplier calculations may not represent those industries.</t>
  </si>
  <si>
    <t>v.1.4</t>
  </si>
  <si>
    <t>DepreciationDepletionAmortizationExpense</t>
  </si>
  <si>
    <t>IDXX</t>
  </si>
  <si>
    <t>IDEXX LABORATORIES INC /DE</t>
  </si>
  <si>
    <t>IMMU</t>
  </si>
  <si>
    <t>IMMUNOMEDICS 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</si>
</sst>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_);_(* \(#,##0.0\);_(* &quot;-&quot;??_);_(@_)"/>
  </numFmts>
  <fonts count="15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8FD6"/>
      <name val="Calibri"/>
      <family val="2"/>
      <scheme val="minor"/>
    </font>
    <font>
      <sz val="11"/>
      <color theme="10"/>
      <name val="Calibri"/>
      <family val="2"/>
      <scheme val="minor"/>
    </font>
    <font>
      <i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897762993255407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2828150273141E-2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theme="0" tint="-0.14987640003662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4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9" fontId="14" fillId="0" borderId="0" applyFont="0" applyFill="0" applyBorder="0" applyAlignment="0" applyProtection="0"/>
  </cellStyleXfs>
  <cellXfs count="163">
    <xf numFmtId="0" fontId="0" fillId="0" borderId="0" xfId="0"/>
    <xf numFmtId="0" fontId="0" fillId="0" borderId="0" xfId="0" applyBorder="1"/>
    <xf numFmtId="0" fontId="0" fillId="0" borderId="1" xfId="0" applyBorder="1"/>
    <xf numFmtId="0" fontId="0" fillId="0" borderId="2" xfId="0" applyBorder="1"/>
    <xf numFmtId="41" fontId="0" fillId="0" borderId="0" xfId="1" applyNumberFormat="1" applyFont="1" applyBorder="1"/>
    <xf numFmtId="41" fontId="0" fillId="0" borderId="2" xfId="1" applyNumberFormat="1" applyFont="1" applyBorder="1"/>
    <xf numFmtId="0" fontId="0" fillId="0" borderId="3" xfId="0" applyBorder="1"/>
    <xf numFmtId="0" fontId="0" fillId="0" borderId="0" xfId="0" quotePrefix="1"/>
    <xf numFmtId="0" fontId="0" fillId="0" borderId="4" xfId="0" applyBorder="1"/>
    <xf numFmtId="4" fontId="0" fillId="0" borderId="0" xfId="0" applyNumberFormat="1" applyBorder="1" applyAlignment="1">
      <alignment horizontal="left"/>
    </xf>
    <xf numFmtId="164" fontId="0" fillId="2" borderId="0" xfId="1" applyNumberFormat="1" applyFont="1" applyFill="1" applyBorder="1"/>
    <xf numFmtId="0" fontId="0" fillId="0" borderId="5" xfId="0" applyBorder="1"/>
    <xf numFmtId="0" fontId="0" fillId="0" borderId="6" xfId="0" applyBorder="1"/>
    <xf numFmtId="164" fontId="0" fillId="2" borderId="7" xfId="1" applyNumberFormat="1" applyFont="1" applyFill="1" applyBorder="1"/>
    <xf numFmtId="0" fontId="0" fillId="0" borderId="8" xfId="0" applyBorder="1"/>
    <xf numFmtId="0" fontId="3" fillId="0" borderId="0" xfId="0" applyFont="1"/>
    <xf numFmtId="164" fontId="4" fillId="0" borderId="0" xfId="1" applyNumberFormat="1" applyFont="1" applyBorder="1"/>
    <xf numFmtId="164" fontId="0" fillId="0" borderId="0" xfId="0" applyNumberFormat="1" applyBorder="1"/>
    <xf numFmtId="0" fontId="0" fillId="0" borderId="0" xfId="0" quotePrefix="1" applyBorder="1"/>
    <xf numFmtId="41" fontId="0" fillId="0" borderId="1" xfId="1" applyNumberFormat="1" applyFont="1" applyBorder="1"/>
    <xf numFmtId="41" fontId="0" fillId="0" borderId="9" xfId="1" applyNumberFormat="1" applyFont="1" applyBorder="1"/>
    <xf numFmtId="0" fontId="0" fillId="2" borderId="0" xfId="0" applyFill="1" applyBorder="1"/>
    <xf numFmtId="0" fontId="0" fillId="0" borderId="10" xfId="0" applyBorder="1"/>
    <xf numFmtId="0" fontId="4" fillId="0" borderId="0" xfId="0" applyFont="1"/>
    <xf numFmtId="41" fontId="0" fillId="0" borderId="0" xfId="0" applyNumberFormat="1" applyBorder="1"/>
    <xf numFmtId="0" fontId="5" fillId="0" borderId="3" xfId="0" applyFont="1" applyBorder="1"/>
    <xf numFmtId="4" fontId="0" fillId="0" borderId="4" xfId="0" applyNumberFormat="1" applyBorder="1" applyAlignment="1">
      <alignment horizontal="left"/>
    </xf>
    <xf numFmtId="0" fontId="0" fillId="0" borderId="11" xfId="0" applyBorder="1"/>
    <xf numFmtId="0" fontId="0" fillId="0" borderId="0" xfId="0" applyBorder="1" applyAlignment="1">
      <alignment horizontal="center"/>
    </xf>
    <xf numFmtId="0" fontId="4" fillId="0" borderId="0" xfId="0" applyFont="1" applyBorder="1"/>
    <xf numFmtId="4" fontId="0" fillId="0" borderId="0" xfId="0" applyNumberFormat="1" applyBorder="1"/>
    <xf numFmtId="41" fontId="0" fillId="0" borderId="4" xfId="1" applyNumberFormat="1" applyFont="1" applyBorder="1"/>
    <xf numFmtId="0" fontId="4" fillId="0" borderId="2" xfId="0" applyFont="1" applyBorder="1"/>
    <xf numFmtId="0" fontId="0" fillId="2" borderId="2" xfId="0" applyFill="1" applyBorder="1"/>
    <xf numFmtId="3" fontId="0" fillId="0" borderId="0" xfId="0" quotePrefix="1" applyNumberFormat="1" applyBorder="1"/>
    <xf numFmtId="0" fontId="0" fillId="0" borderId="0" xfId="0" applyBorder="1" applyProtection="1"/>
    <xf numFmtId="0" fontId="6" fillId="0" borderId="3" xfId="0" applyFont="1" applyBorder="1"/>
    <xf numFmtId="164" fontId="4" fillId="0" borderId="4" xfId="1" applyNumberFormat="1" applyFont="1" applyBorder="1"/>
    <xf numFmtId="164" fontId="0" fillId="0" borderId="1" xfId="0" applyNumberFormat="1" applyBorder="1"/>
    <xf numFmtId="0" fontId="0" fillId="0" borderId="11" xfId="0" applyBorder="1" applyAlignment="1">
      <alignment horizontal="center"/>
    </xf>
    <xf numFmtId="0" fontId="0" fillId="2" borderId="3" xfId="0" applyFill="1" applyBorder="1"/>
    <xf numFmtId="0" fontId="0" fillId="3" borderId="0" xfId="0" applyFill="1" applyBorder="1"/>
    <xf numFmtId="3" fontId="0" fillId="0" borderId="0" xfId="1" applyNumberFormat="1" applyFont="1" applyBorder="1"/>
    <xf numFmtId="0" fontId="0" fillId="0" borderId="1" xfId="0" applyBorder="1" applyAlignment="1">
      <alignment horizontal="center"/>
    </xf>
    <xf numFmtId="4" fontId="0" fillId="0" borderId="1" xfId="0" applyNumberFormat="1" applyBorder="1"/>
    <xf numFmtId="4" fontId="0" fillId="0" borderId="0" xfId="0" applyNumberFormat="1" applyBorder="1" applyAlignment="1">
      <alignment horizontal="center"/>
    </xf>
    <xf numFmtId="3" fontId="0" fillId="4" borderId="0" xfId="0" quotePrefix="1" applyNumberFormat="1" applyFill="1" applyBorder="1"/>
    <xf numFmtId="3" fontId="5" fillId="0" borderId="1" xfId="0" applyNumberFormat="1" applyFont="1" applyBorder="1" applyAlignment="1">
      <alignment horizontal="center"/>
    </xf>
    <xf numFmtId="4" fontId="0" fillId="0" borderId="2" xfId="0" applyNumberFormat="1" applyBorder="1"/>
    <xf numFmtId="164" fontId="0" fillId="0" borderId="2" xfId="0" applyNumberFormat="1" applyBorder="1"/>
    <xf numFmtId="0" fontId="6" fillId="0" borderId="3" xfId="0" applyFont="1" applyFill="1" applyBorder="1"/>
    <xf numFmtId="41" fontId="0" fillId="0" borderId="4" xfId="0" applyNumberFormat="1" applyBorder="1"/>
    <xf numFmtId="164" fontId="4" fillId="0" borderId="0" xfId="1" applyNumberFormat="1" applyFont="1"/>
    <xf numFmtId="0" fontId="0" fillId="0" borderId="4" xfId="0" applyBorder="1" applyAlignment="1">
      <alignment horizontal="center"/>
    </xf>
    <xf numFmtId="3" fontId="4" fillId="0" borderId="2" xfId="1" applyNumberFormat="1" applyFont="1" applyBorder="1"/>
    <xf numFmtId="164" fontId="0" fillId="0" borderId="0" xfId="1" applyNumberFormat="1" applyFont="1"/>
    <xf numFmtId="3" fontId="0" fillId="0" borderId="2" xfId="1" applyNumberFormat="1" applyFont="1" applyBorder="1"/>
    <xf numFmtId="0" fontId="0" fillId="0" borderId="1" xfId="0" quotePrefix="1" applyBorder="1"/>
    <xf numFmtId="4" fontId="0" fillId="0" borderId="0" xfId="0" quotePrefix="1" applyNumberFormat="1" applyBorder="1"/>
    <xf numFmtId="0" fontId="0" fillId="0" borderId="2" xfId="0" quotePrefix="1" applyBorder="1"/>
    <xf numFmtId="0" fontId="6" fillId="2" borderId="2" xfId="0" applyFont="1" applyFill="1" applyBorder="1"/>
    <xf numFmtId="0" fontId="0" fillId="2" borderId="1" xfId="0" applyFill="1" applyBorder="1"/>
    <xf numFmtId="0" fontId="0" fillId="0" borderId="12" xfId="0" applyBorder="1"/>
    <xf numFmtId="4" fontId="0" fillId="4" borderId="0" xfId="0" quotePrefix="1" applyNumberFormat="1" applyFill="1" applyBorder="1"/>
    <xf numFmtId="0" fontId="0" fillId="2" borderId="7" xfId="0" applyFill="1" applyBorder="1"/>
    <xf numFmtId="0" fontId="0" fillId="0" borderId="13" xfId="0" applyBorder="1"/>
    <xf numFmtId="14" fontId="6" fillId="2" borderId="0" xfId="0" applyNumberFormat="1" applyFont="1" applyFill="1" applyBorder="1" applyAlignment="1">
      <alignment horizontal="center"/>
    </xf>
    <xf numFmtId="41" fontId="0" fillId="0" borderId="0" xfId="0" applyNumberFormat="1" applyBorder="1" applyAlignment="1">
      <alignment horizontal="center"/>
    </xf>
    <xf numFmtId="165" fontId="7" fillId="2" borderId="0" xfId="4" applyNumberFormat="1" applyFont="1" applyFill="1" applyBorder="1" applyAlignment="1">
      <alignment horizontal="center" wrapText="1"/>
    </xf>
    <xf numFmtId="4" fontId="8" fillId="0" borderId="0" xfId="0" quotePrefix="1" applyNumberFormat="1" applyFont="1" applyBorder="1" applyProtection="1">
      <protection locked="0"/>
    </xf>
    <xf numFmtId="165" fontId="0" fillId="2" borderId="0" xfId="4" applyNumberFormat="1" applyFont="1" applyFill="1" applyBorder="1"/>
    <xf numFmtId="0" fontId="0" fillId="2" borderId="14" xfId="0" applyFill="1" applyBorder="1"/>
    <xf numFmtId="14" fontId="0" fillId="0" borderId="0" xfId="0" applyNumberFormat="1" applyBorder="1" applyAlignment="1">
      <alignment horizontal="right" wrapText="1"/>
    </xf>
    <xf numFmtId="3" fontId="0" fillId="0" borderId="0" xfId="0" quotePrefix="1" applyNumberFormat="1" applyBorder="1" applyProtection="1"/>
    <xf numFmtId="4" fontId="0" fillId="0" borderId="0" xfId="0" applyNumberFormat="1"/>
    <xf numFmtId="41" fontId="0" fillId="0" borderId="9" xfId="0" applyNumberFormat="1" applyBorder="1"/>
    <xf numFmtId="166" fontId="0" fillId="2" borderId="0" xfId="0" applyNumberFormat="1" applyFill="1" applyBorder="1"/>
    <xf numFmtId="14" fontId="0" fillId="0" borderId="0" xfId="0" applyNumberFormat="1" applyBorder="1"/>
    <xf numFmtId="4" fontId="8" fillId="0" borderId="0" xfId="0" quotePrefix="1" applyNumberFormat="1" applyFont="1" applyBorder="1" applyProtection="1"/>
    <xf numFmtId="0" fontId="0" fillId="0" borderId="3" xfId="0" applyBorder="1" applyProtection="1"/>
    <xf numFmtId="3" fontId="8" fillId="0" borderId="9" xfId="0" applyNumberFormat="1" applyFont="1" applyBorder="1" applyProtection="1">
      <protection locked="0"/>
    </xf>
    <xf numFmtId="164" fontId="0" fillId="0" borderId="5" xfId="0" applyNumberFormat="1" applyBorder="1"/>
    <xf numFmtId="0" fontId="4" fillId="0" borderId="10" xfId="0" applyFont="1" applyBorder="1"/>
    <xf numFmtId="0" fontId="0" fillId="0" borderId="8" xfId="0" applyFill="1" applyBorder="1"/>
    <xf numFmtId="0" fontId="6" fillId="0" borderId="8" xfId="0" applyFont="1" applyBorder="1"/>
    <xf numFmtId="0" fontId="0" fillId="0" borderId="3" xfId="0" applyFill="1" applyBorder="1"/>
    <xf numFmtId="0" fontId="6" fillId="0" borderId="6" xfId="0" applyFont="1" applyBorder="1"/>
    <xf numFmtId="165" fontId="0" fillId="2" borderId="2" xfId="4" applyNumberFormat="1" applyFont="1" applyFill="1" applyBorder="1"/>
    <xf numFmtId="3" fontId="0" fillId="0" borderId="0" xfId="0" applyNumberFormat="1" applyBorder="1"/>
    <xf numFmtId="3" fontId="0" fillId="5" borderId="0" xfId="0" applyNumberFormat="1" applyFill="1" applyBorder="1" applyProtection="1">
      <protection locked="0"/>
    </xf>
    <xf numFmtId="4" fontId="8" fillId="0" borderId="3" xfId="0" applyNumberFormat="1" applyFont="1" applyBorder="1" applyProtection="1"/>
    <xf numFmtId="0" fontId="9" fillId="6" borderId="0" xfId="0" applyFont="1" applyFill="1" applyBorder="1" applyAlignment="1">
      <alignment horizontal="center"/>
    </xf>
    <xf numFmtId="43" fontId="0" fillId="2" borderId="0" xfId="1" applyNumberFormat="1" applyFont="1" applyFill="1" applyBorder="1"/>
    <xf numFmtId="4" fontId="0" fillId="5" borderId="0" xfId="0" applyNumberFormat="1" applyFill="1" applyBorder="1" applyProtection="1">
      <protection locked="0"/>
    </xf>
    <xf numFmtId="41" fontId="0" fillId="0" borderId="10" xfId="1" applyNumberFormat="1" applyFont="1" applyBorder="1"/>
    <xf numFmtId="0" fontId="4" fillId="0" borderId="4" xfId="0" applyFont="1" applyBorder="1"/>
    <xf numFmtId="14" fontId="0" fillId="0" borderId="1" xfId="0" applyNumberFormat="1" applyBorder="1"/>
    <xf numFmtId="4" fontId="8" fillId="0" borderId="3" xfId="0" applyNumberFormat="1" applyFont="1" applyBorder="1" applyProtection="1">
      <protection locked="0"/>
    </xf>
    <xf numFmtId="41" fontId="0" fillId="0" borderId="0" xfId="1" applyNumberFormat="1" applyFont="1" applyBorder="1" applyProtection="1"/>
    <xf numFmtId="0" fontId="0" fillId="4" borderId="0" xfId="0" quotePrefix="1" applyFill="1" applyBorder="1"/>
    <xf numFmtId="4" fontId="0" fillId="0" borderId="1" xfId="0" quotePrefix="1" applyNumberFormat="1" applyBorder="1"/>
    <xf numFmtId="0" fontId="0" fillId="0" borderId="2" xfId="0" quotePrefix="1" applyFill="1" applyBorder="1"/>
    <xf numFmtId="0" fontId="0" fillId="0" borderId="14" xfId="0" applyBorder="1"/>
    <xf numFmtId="0" fontId="0" fillId="0" borderId="15" xfId="0" applyBorder="1"/>
    <xf numFmtId="4" fontId="0" fillId="0" borderId="4" xfId="0" quotePrefix="1" applyNumberFormat="1" applyBorder="1"/>
    <xf numFmtId="0" fontId="0" fillId="0" borderId="3" xfId="0" quotePrefix="1" applyBorder="1"/>
    <xf numFmtId="0" fontId="0" fillId="0" borderId="16" xfId="0" applyBorder="1"/>
    <xf numFmtId="4" fontId="0" fillId="0" borderId="2" xfId="0" quotePrefix="1" applyNumberFormat="1" applyBorder="1"/>
    <xf numFmtId="4" fontId="0" fillId="4" borderId="4" xfId="0" quotePrefix="1" applyNumberFormat="1" applyFill="1" applyBorder="1"/>
    <xf numFmtId="0" fontId="0" fillId="4" borderId="3" xfId="0" quotePrefix="1" applyFill="1" applyBorder="1"/>
    <xf numFmtId="3" fontId="0" fillId="0" borderId="1" xfId="0" quotePrefix="1" applyNumberFormat="1" applyBorder="1"/>
    <xf numFmtId="4" fontId="0" fillId="0" borderId="0" xfId="0" quotePrefix="1" applyNumberFormat="1" applyBorder="1" applyAlignment="1">
      <alignment horizontal="right"/>
    </xf>
    <xf numFmtId="41" fontId="0" fillId="0" borderId="4" xfId="1" applyNumberFormat="1" applyFont="1" applyBorder="1" applyProtection="1"/>
    <xf numFmtId="3" fontId="0" fillId="0" borderId="2" xfId="0" quotePrefix="1" applyNumberFormat="1" applyFill="1" applyBorder="1"/>
    <xf numFmtId="4" fontId="0" fillId="0" borderId="2" xfId="0" quotePrefix="1" applyNumberFormat="1" applyFill="1" applyBorder="1"/>
    <xf numFmtId="0" fontId="10" fillId="0" borderId="0" xfId="2" applyFont="1" applyAlignment="1"/>
    <xf numFmtId="0" fontId="0" fillId="0" borderId="6" xfId="0" quotePrefix="1" applyBorder="1"/>
    <xf numFmtId="3" fontId="0" fillId="5" borderId="1" xfId="0" applyNumberFormat="1" applyFill="1" applyBorder="1" applyProtection="1">
      <protection locked="0"/>
    </xf>
    <xf numFmtId="4" fontId="0" fillId="5" borderId="1" xfId="0" applyNumberFormat="1" applyFill="1" applyBorder="1" applyProtection="1">
      <protection locked="0"/>
    </xf>
    <xf numFmtId="3" fontId="0" fillId="4" borderId="1" xfId="0" quotePrefix="1" applyNumberFormat="1" applyFill="1" applyBorder="1"/>
    <xf numFmtId="0" fontId="0" fillId="3" borderId="2" xfId="0" applyFill="1" applyBorder="1"/>
    <xf numFmtId="4" fontId="0" fillId="0" borderId="5" xfId="0" quotePrefix="1" applyNumberFormat="1" applyBorder="1"/>
    <xf numFmtId="3" fontId="0" fillId="0" borderId="0" xfId="0" quotePrefix="1" applyNumberFormat="1" applyFill="1" applyBorder="1"/>
    <xf numFmtId="0" fontId="0" fillId="0" borderId="0" xfId="0" applyProtection="1">
      <protection locked="0"/>
    </xf>
    <xf numFmtId="4" fontId="0" fillId="0" borderId="10" xfId="0" quotePrefix="1" applyNumberFormat="1" applyBorder="1"/>
    <xf numFmtId="0" fontId="6" fillId="2" borderId="0" xfId="0" applyFont="1" applyFill="1" applyBorder="1"/>
    <xf numFmtId="0" fontId="0" fillId="0" borderId="8" xfId="0" quotePrefix="1" applyBorder="1"/>
    <xf numFmtId="0" fontId="1" fillId="0" borderId="0" xfId="2"/>
    <xf numFmtId="0" fontId="0" fillId="3" borderId="2" xfId="0" applyFill="1" applyBorder="1" applyAlignment="1">
      <alignment horizontal="left"/>
    </xf>
    <xf numFmtId="0" fontId="0" fillId="0" borderId="0" xfId="0" applyFill="1" applyBorder="1"/>
    <xf numFmtId="0" fontId="6" fillId="2" borderId="14" xfId="0" applyFont="1" applyFill="1" applyBorder="1"/>
    <xf numFmtId="0" fontId="0" fillId="0" borderId="13" xfId="0" applyBorder="1" applyAlignment="1">
      <alignment horizontal="center"/>
    </xf>
    <xf numFmtId="0" fontId="1" fillId="0" borderId="2" xfId="2" applyBorder="1"/>
    <xf numFmtId="4" fontId="0" fillId="0" borderId="4" xfId="0" quotePrefix="1" applyNumberFormat="1" applyBorder="1" applyAlignment="1">
      <alignment horizontal="right"/>
    </xf>
    <xf numFmtId="0" fontId="0" fillId="3" borderId="0" xfId="0" applyFill="1"/>
    <xf numFmtId="4" fontId="0" fillId="4" borderId="1" xfId="0" quotePrefix="1" applyNumberFormat="1" applyFill="1" applyBorder="1"/>
    <xf numFmtId="0" fontId="0" fillId="0" borderId="8" xfId="0" quotePrefix="1" applyFill="1" applyBorder="1"/>
    <xf numFmtId="0" fontId="0" fillId="0" borderId="17" xfId="0" applyBorder="1"/>
    <xf numFmtId="0" fontId="1" fillId="0" borderId="15" xfId="2" applyBorder="1"/>
    <xf numFmtId="0" fontId="1" fillId="0" borderId="16" xfId="2" applyBorder="1"/>
    <xf numFmtId="4" fontId="0" fillId="0" borderId="10" xfId="0" applyNumberFormat="1" applyBorder="1"/>
    <xf numFmtId="0" fontId="0" fillId="0" borderId="5" xfId="0" quotePrefix="1" applyBorder="1"/>
    <xf numFmtId="3" fontId="0" fillId="0" borderId="1" xfId="0" quotePrefix="1" applyNumberFormat="1" applyFill="1" applyBorder="1"/>
    <xf numFmtId="14" fontId="0" fillId="2" borderId="0" xfId="0" applyNumberFormat="1" applyFill="1" applyBorder="1" applyAlignment="1">
      <alignment horizontal="left"/>
    </xf>
    <xf numFmtId="0" fontId="11" fillId="2" borderId="2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0" fontId="0" fillId="7" borderId="0" xfId="0" applyFill="1"/>
    <xf numFmtId="0" fontId="0" fillId="2" borderId="4" xfId="0" applyFill="1" applyBorder="1"/>
    <xf numFmtId="0" fontId="0" fillId="0" borderId="18" xfId="0" applyBorder="1" applyAlignment="1">
      <alignment horizontal="center"/>
    </xf>
    <xf numFmtId="0" fontId="0" fillId="2" borderId="8" xfId="0" applyFill="1" applyBorder="1"/>
    <xf numFmtId="14" fontId="0" fillId="2" borderId="2" xfId="0" applyNumberFormat="1" applyFill="1" applyBorder="1" applyAlignment="1">
      <alignment horizontal="left"/>
    </xf>
    <xf numFmtId="0" fontId="12" fillId="2" borderId="14" xfId="0" applyFont="1" applyFill="1" applyBorder="1"/>
    <xf numFmtId="4" fontId="0" fillId="0" borderId="10" xfId="0" quotePrefix="1" applyNumberFormat="1" applyFill="1" applyBorder="1"/>
    <xf numFmtId="0" fontId="0" fillId="2" borderId="6" xfId="0" applyFill="1" applyBorder="1"/>
    <xf numFmtId="0" fontId="0" fillId="2" borderId="10" xfId="0" applyFill="1" applyBorder="1"/>
    <xf numFmtId="14" fontId="13" fillId="2" borderId="2" xfId="0" applyNumberFormat="1" applyFont="1" applyFill="1" applyBorder="1" applyAlignment="1">
      <alignment horizontal="left"/>
    </xf>
    <xf numFmtId="0" fontId="0" fillId="0" borderId="19" xfId="0" applyBorder="1" applyAlignment="1">
      <alignment horizontal="center"/>
    </xf>
    <xf numFmtId="0" fontId="0" fillId="2" borderId="2" xfId="0" applyFont="1" applyFill="1" applyBorder="1"/>
    <xf numFmtId="0" fontId="0" fillId="2" borderId="0" xfId="0" applyFont="1" applyFill="1" applyBorder="1"/>
    <xf numFmtId="0" fontId="0" fillId="2" borderId="5" xfId="0" applyFill="1" applyBorder="1"/>
    <xf numFmtId="0" fontId="9" fillId="2" borderId="2" xfId="0" applyFont="1" applyFill="1" applyBorder="1"/>
    <xf numFmtId="0" fontId="0" fillId="0" borderId="0" xfId="0" applyAlignment="1">
      <alignment horizontal="left" vertical="top" wrapText="1"/>
    </xf>
    <xf numFmtId="0" fontId="0" fillId="0" borderId="0" xfId="0" applyBorder="1" applyAlignment="1">
      <alignment horizontal="center" wrapText="1"/>
    </xf>
  </cellXfs>
  <cellStyles count="5">
    <cellStyle name="Comma" xfId="1" builtinId="3"/>
    <cellStyle name="Hyperlink" xfId="2" builtinId="8"/>
    <cellStyle name="Normal" xfId="0" builtinId="0"/>
    <cellStyle name="Normal 2" xfId="3" xr:uid="{00000000-0005-0000-0000-000003000000}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190500</xdr:colOff>
      <xdr:row>46</xdr:row>
      <xdr:rowOff>30480</xdr:rowOff>
    </xdr:from>
    <xdr:to>
      <xdr:col>13</xdr:col>
      <xdr:colOff>390351</xdr:colOff>
      <xdr:row>46</xdr:row>
      <xdr:rowOff>332066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0239" y="5209540"/>
          <a:ext cx="1497591" cy="30158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quotemedia.com/legal/tos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50"/>
  <sheetViews>
    <sheetView showGridLines="0" tabSelected="1" workbookViewId="0"/>
  </sheetViews>
  <sheetFormatPr defaultRowHeight="14.4" x14ac:dyDescent="0.3"/>
  <cols>
    <col min="5" max="5" width="10.6640625" customWidth="1"/>
    <col min="16" max="16" width="11.6640625" customWidth="1"/>
  </cols>
  <sheetData>
    <row r="1" spans="1:14" x14ac:dyDescent="0.3">
      <c r="A1" s="123"/>
    </row>
    <row r="4" spans="1:14" x14ac:dyDescent="0.3">
      <c r="B4" t="s">
        <v>91</v>
      </c>
      <c r="E4" s="127" t="s">
        <v>95</v>
      </c>
    </row>
    <row r="6" spans="1:14" x14ac:dyDescent="0.3">
      <c r="B6" s="139" t="s">
        <v>92</v>
      </c>
      <c r="C6" s="106"/>
      <c r="D6" s="106"/>
      <c r="E6" s="106" t="s">
        <v>163</v>
      </c>
      <c r="F6" s="106"/>
      <c r="G6" s="106"/>
      <c r="H6" s="106"/>
      <c r="I6" s="106"/>
      <c r="J6" s="106"/>
      <c r="K6" s="106"/>
      <c r="L6" s="106"/>
      <c r="M6" s="106"/>
      <c r="N6" s="106"/>
    </row>
    <row r="7" spans="1:14" x14ac:dyDescent="0.3">
      <c r="B7" s="127" t="s">
        <v>122</v>
      </c>
      <c r="E7" t="s">
        <v>185</v>
      </c>
    </row>
    <row r="8" spans="1:14" x14ac:dyDescent="0.3">
      <c r="B8" s="132" t="s">
        <v>123</v>
      </c>
      <c r="C8" s="3"/>
      <c r="D8" s="3"/>
      <c r="E8" s="3" t="s">
        <v>186</v>
      </c>
      <c r="F8" s="3"/>
      <c r="G8" s="3"/>
      <c r="H8" s="3"/>
      <c r="I8" s="3"/>
      <c r="J8" s="3"/>
      <c r="K8" s="3"/>
      <c r="L8" s="3"/>
      <c r="M8" s="3"/>
      <c r="N8" s="3"/>
    </row>
    <row r="9" spans="1:14" x14ac:dyDescent="0.3">
      <c r="B9" s="127" t="s">
        <v>96</v>
      </c>
      <c r="C9" s="7" t="str">
        <f>IF(SummaryYearEnd!D6=0,"",SummaryYearEnd!D6)</f>
        <v>IDXX</v>
      </c>
      <c r="E9" t="s">
        <v>116</v>
      </c>
    </row>
    <row r="10" spans="1:14" x14ac:dyDescent="0.3">
      <c r="B10" s="127" t="s">
        <v>97</v>
      </c>
      <c r="C10" s="7" t="str">
        <f>IF(SummaryYearEnd!D7=0,"",SummaryYearEnd!D7)</f>
        <v>IMMU</v>
      </c>
    </row>
    <row r="11" spans="1:14" hidden="1" x14ac:dyDescent="0.3">
      <c r="B11" s="127" t="s">
        <v>98</v>
      </c>
      <c r="C11" s="7" t="str">
        <f>IF(SummaryYearEnd!D8=0,"",SummaryYearEnd!D8)</f>
        <v/>
      </c>
    </row>
    <row r="12" spans="1:14" hidden="1" x14ac:dyDescent="0.3">
      <c r="B12" s="127" t="s">
        <v>99</v>
      </c>
      <c r="C12" s="7" t="str">
        <f>IF(SummaryYearEnd!D9=0,"",SummaryYearEnd!D9)</f>
        <v/>
      </c>
    </row>
    <row r="13" spans="1:14" hidden="1" x14ac:dyDescent="0.3">
      <c r="B13" s="127" t="s">
        <v>100</v>
      </c>
      <c r="C13" s="7" t="str">
        <f>IF(SummaryYearEnd!D10=0,"",SummaryYearEnd!D10)</f>
        <v/>
      </c>
      <c r="L13" s="1"/>
    </row>
    <row r="14" spans="1:14" hidden="1" x14ac:dyDescent="0.3">
      <c r="B14" s="127" t="s">
        <v>101</v>
      </c>
      <c r="C14" s="7" t="str">
        <f>IF(SummaryYearEnd!D11=0,"",SummaryYearEnd!D11)</f>
        <v/>
      </c>
      <c r="L14" s="1"/>
    </row>
    <row r="15" spans="1:14" hidden="1" x14ac:dyDescent="0.3">
      <c r="B15" s="127" t="s">
        <v>102</v>
      </c>
      <c r="C15" s="7" t="str">
        <f>IF(SummaryYearEnd!D12=0,"",SummaryYearEnd!D12)</f>
        <v/>
      </c>
      <c r="L15" s="1"/>
    </row>
    <row r="16" spans="1:14" hidden="1" x14ac:dyDescent="0.3">
      <c r="B16" s="127" t="s">
        <v>103</v>
      </c>
      <c r="C16" s="7" t="str">
        <f>IF(SummaryYearEnd!D13=0,"",SummaryYearEnd!D13)</f>
        <v/>
      </c>
    </row>
    <row r="17" spans="2:14" hidden="1" x14ac:dyDescent="0.3">
      <c r="B17" s="127" t="s">
        <v>104</v>
      </c>
      <c r="C17" s="7" t="str">
        <f>IF(SummaryYearEnd!D14=0,"",SummaryYearEnd!D14)</f>
        <v/>
      </c>
    </row>
    <row r="18" spans="2:14" hidden="1" x14ac:dyDescent="0.3">
      <c r="B18" s="127" t="s">
        <v>105</v>
      </c>
      <c r="C18" s="7" t="str">
        <f>IF(SummaryYearEnd!D15=0,"",SummaryYearEnd!D15)</f>
        <v/>
      </c>
    </row>
    <row r="19" spans="2:14" hidden="1" x14ac:dyDescent="0.3">
      <c r="B19" s="127" t="s">
        <v>106</v>
      </c>
      <c r="C19" s="7" t="str">
        <f>IF(SummaryYearEnd!D16=0,"",SummaryYearEnd!D16)</f>
        <v/>
      </c>
    </row>
    <row r="20" spans="2:14" hidden="1" x14ac:dyDescent="0.3">
      <c r="B20" s="127" t="s">
        <v>107</v>
      </c>
      <c r="C20" s="7" t="str">
        <f>IF(SummaryYearEnd!D17=0,"",SummaryYearEnd!D17)</f>
        <v/>
      </c>
    </row>
    <row r="21" spans="2:14" hidden="1" x14ac:dyDescent="0.3">
      <c r="B21" s="127" t="s">
        <v>108</v>
      </c>
      <c r="C21" s="7" t="str">
        <f>IF(SummaryYearEnd!D18=0,"",SummaryYearEnd!D18)</f>
        <v/>
      </c>
    </row>
    <row r="22" spans="2:14" hidden="1" x14ac:dyDescent="0.3">
      <c r="B22" s="127" t="s">
        <v>109</v>
      </c>
      <c r="C22" s="7" t="str">
        <f>IF(SummaryYearEnd!D19=0,"",SummaryYearEnd!D19)</f>
        <v/>
      </c>
    </row>
    <row r="23" spans="2:14" hidden="1" x14ac:dyDescent="0.3">
      <c r="B23" s="127" t="s">
        <v>110</v>
      </c>
      <c r="C23" s="7" t="str">
        <f>IF(SummaryYearEnd!D20=0,"",SummaryYearEnd!D20)</f>
        <v/>
      </c>
    </row>
    <row r="24" spans="2:14" hidden="1" x14ac:dyDescent="0.3">
      <c r="B24" s="127" t="s">
        <v>111</v>
      </c>
      <c r="C24" s="7" t="str">
        <f>IF(SummaryYearEnd!D21=0,"",SummaryYearEnd!D21)</f>
        <v/>
      </c>
    </row>
    <row r="25" spans="2:14" hidden="1" x14ac:dyDescent="0.3">
      <c r="B25" s="127" t="s">
        <v>112</v>
      </c>
      <c r="C25" s="7" t="str">
        <f>IF(SummaryYearEnd!D22=0,"",SummaryYearEnd!D22)</f>
        <v>IDXX</v>
      </c>
    </row>
    <row r="26" spans="2:14" hidden="1" x14ac:dyDescent="0.3">
      <c r="B26" s="127" t="s">
        <v>113</v>
      </c>
      <c r="C26" s="7" t="str">
        <f>IF(SummaryYearEnd!D23=0,"",SummaryYearEnd!D23)</f>
        <v/>
      </c>
    </row>
    <row r="27" spans="2:14" hidden="1" x14ac:dyDescent="0.3">
      <c r="B27" s="127" t="s">
        <v>114</v>
      </c>
      <c r="C27" s="7" t="str">
        <f>IF(SummaryYearEnd!D24=0,"",SummaryYearEnd!D24)</f>
        <v/>
      </c>
    </row>
    <row r="28" spans="2:14" hidden="1" x14ac:dyDescent="0.3">
      <c r="B28" s="132" t="s">
        <v>115</v>
      </c>
      <c r="C28" s="7" t="str">
        <f>IF(SummaryYearEnd!D25=0,"",SummaryYearEnd!D25)</f>
        <v/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</row>
    <row r="29" spans="2:14" ht="15" thickBot="1" x14ac:dyDescent="0.35">
      <c r="B29" s="138" t="s">
        <v>93</v>
      </c>
      <c r="C29" s="103"/>
      <c r="D29" s="103"/>
      <c r="E29" s="103" t="s">
        <v>164</v>
      </c>
      <c r="F29" s="103"/>
      <c r="G29" s="103"/>
      <c r="H29" s="103"/>
      <c r="I29" s="103"/>
      <c r="J29" s="103"/>
      <c r="K29" s="103"/>
      <c r="L29" s="103"/>
      <c r="M29" s="103"/>
      <c r="N29" s="103"/>
    </row>
    <row r="31" spans="2:14" x14ac:dyDescent="0.3">
      <c r="B31" t="s">
        <v>94</v>
      </c>
    </row>
    <row r="33" spans="2:14" x14ac:dyDescent="0.3">
      <c r="B33" t="s">
        <v>187</v>
      </c>
    </row>
    <row r="34" spans="2:14" x14ac:dyDescent="0.3">
      <c r="B34" t="s">
        <v>161</v>
      </c>
    </row>
    <row r="35" spans="2:14" x14ac:dyDescent="0.3">
      <c r="B35" t="s">
        <v>117</v>
      </c>
    </row>
    <row r="36" spans="2:14" x14ac:dyDescent="0.3">
      <c r="B36" s="1" t="s">
        <v>188</v>
      </c>
    </row>
    <row r="37" spans="2:14" x14ac:dyDescent="0.3">
      <c r="B37" s="1"/>
    </row>
    <row r="38" spans="2:14" x14ac:dyDescent="0.3">
      <c r="B38" s="129" t="s">
        <v>178</v>
      </c>
    </row>
    <row r="39" spans="2:14" x14ac:dyDescent="0.3">
      <c r="B39" s="129" t="s">
        <v>180</v>
      </c>
    </row>
    <row r="40" spans="2:14" x14ac:dyDescent="0.3">
      <c r="B40" s="129" t="s">
        <v>179</v>
      </c>
    </row>
    <row r="41" spans="2:14" x14ac:dyDescent="0.3">
      <c r="B41" s="1"/>
    </row>
    <row r="42" spans="2:14" x14ac:dyDescent="0.3">
      <c r="B42" t="s">
        <v>189</v>
      </c>
    </row>
    <row r="43" spans="2:14" x14ac:dyDescent="0.3">
      <c r="B43" t="s">
        <v>162</v>
      </c>
    </row>
    <row r="44" spans="2:14" ht="15" thickBot="1" x14ac:dyDescent="0.35"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</row>
    <row r="45" spans="2:14" x14ac:dyDescent="0.3">
      <c r="B45" s="129" t="s">
        <v>190</v>
      </c>
    </row>
    <row r="46" spans="2:14" ht="4.2" customHeight="1" x14ac:dyDescent="0.3"/>
    <row r="47" spans="2:14" ht="48.6" customHeight="1" x14ac:dyDescent="0.3">
      <c r="B47" s="161" t="s">
        <v>182</v>
      </c>
      <c r="C47" s="161"/>
      <c r="D47" s="161"/>
      <c r="E47" s="161"/>
      <c r="F47" s="161"/>
      <c r="G47" s="161"/>
    </row>
    <row r="49" spans="2:6" x14ac:dyDescent="0.3">
      <c r="B49" s="115" t="s">
        <v>183</v>
      </c>
      <c r="C49" s="115"/>
      <c r="D49" s="115"/>
      <c r="E49" s="115"/>
      <c r="F49" s="115"/>
    </row>
    <row r="50" spans="2:6" x14ac:dyDescent="0.3">
      <c r="B50" t="s">
        <v>184</v>
      </c>
    </row>
  </sheetData>
  <sheetProtection sheet="1" objects="1" scenarios="1"/>
  <mergeCells count="1">
    <mergeCell ref="B47:G47"/>
  </mergeCells>
  <hyperlinks>
    <hyperlink ref="E4" location="Contents!B40" display="Instructions" xr:uid="{00000000-0004-0000-0000-000000000000}"/>
    <hyperlink ref="B9" location="Ticker1!B2" display="Ticker1" xr:uid="{00000000-0004-0000-0000-000001000000}"/>
    <hyperlink ref="B10" location="Ticker2!B2" display="Ticker2" xr:uid="{00000000-0004-0000-0000-000002000000}"/>
    <hyperlink ref="B11" location="Ticker3!B2" display="Ticker3" xr:uid="{00000000-0004-0000-0000-000003000000}"/>
    <hyperlink ref="B12" location="Ticker4!B2" display="Ticker4" xr:uid="{00000000-0004-0000-0000-000004000000}"/>
    <hyperlink ref="B6" location="Input!B2" display="Input" xr:uid="{00000000-0004-0000-0000-000005000000}"/>
    <hyperlink ref="B7" location="SummaryYearEnd!A1" display="Summary Year End" xr:uid="{00000000-0004-0000-0000-000006000000}"/>
    <hyperlink ref="B8" location="SummaryTrailTwelve!A1" display="Summary Trail Twelve" xr:uid="{00000000-0004-0000-0000-000007000000}"/>
    <hyperlink ref="B13" location="Ticker5!B2" display="Ticker5" xr:uid="{00000000-0004-0000-0000-000008000000}"/>
    <hyperlink ref="B14" location="Ticker6!B2" display="Ticker6" xr:uid="{00000000-0004-0000-0000-000009000000}"/>
    <hyperlink ref="B15" location="Ticker7!B2" display="Ticker7" xr:uid="{00000000-0004-0000-0000-00000A000000}"/>
    <hyperlink ref="B16" location="Ticker8!B2" display="Ticker8" xr:uid="{00000000-0004-0000-0000-00000B000000}"/>
    <hyperlink ref="B17" location="Ticker9!B2" display="Ticker9" xr:uid="{00000000-0004-0000-0000-00000C000000}"/>
    <hyperlink ref="B18" location="Ticker10!B2" display="Ticker10" xr:uid="{00000000-0004-0000-0000-00000D000000}"/>
    <hyperlink ref="B19" location="Ticker11!B2" display="Ticker11" xr:uid="{00000000-0004-0000-0000-00000E000000}"/>
    <hyperlink ref="B20" location="Ticker12!B2" display="Ticker12" xr:uid="{00000000-0004-0000-0000-00000F000000}"/>
    <hyperlink ref="B21" location="Ticker13!B2" display="Ticker13" xr:uid="{00000000-0004-0000-0000-000010000000}"/>
    <hyperlink ref="B22" location="Ticker14!B2" display="Ticker14" xr:uid="{00000000-0004-0000-0000-000011000000}"/>
    <hyperlink ref="B23" location="Ticker15!B2" display="Ticker15" xr:uid="{00000000-0004-0000-0000-000012000000}"/>
    <hyperlink ref="B24" location="Ticker16!B2" display="Ticker16" xr:uid="{00000000-0004-0000-0000-000013000000}"/>
    <hyperlink ref="B25" location="Ticker17!B2" display="Ticker17" xr:uid="{00000000-0004-0000-0000-000014000000}"/>
    <hyperlink ref="B26" location="Ticker18!B2" display="Ticker18" xr:uid="{00000000-0004-0000-0000-000015000000}"/>
    <hyperlink ref="B27" location="Ticker19!B2" display="Ticker19" xr:uid="{00000000-0004-0000-0000-000016000000}"/>
    <hyperlink ref="B28" location="Ticker20!B2" display="Ticker20" xr:uid="{00000000-0004-0000-0000-000017000000}"/>
    <hyperlink ref="B29" location="RawData!B2" display="Raw Data" xr:uid="{00000000-0004-0000-0000-000018000000}"/>
    <hyperlink ref="B49" r:id="rId1" xr:uid="{00000000-0004-0000-0000-000019000000}"/>
  </hyperlinks>
  <pageMargins left="0.7" right="0.7" top="0.75" bottom="0.75" header="0.3" footer="0.3"/>
  <pageSetup paperSize="9" scale="67" orientation="landscape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XFD80"/>
  <sheetViews>
    <sheetView showGridLines="0" workbookViewId="0"/>
  </sheetViews>
  <sheetFormatPr defaultRowHeight="14.4" x14ac:dyDescent="0.3"/>
  <cols>
    <col min="1" max="1" width="4.5546875" customWidth="1"/>
    <col min="2" max="2" width="22.88671875" customWidth="1"/>
    <col min="3" max="3" width="9" customWidth="1"/>
    <col min="4" max="4" width="10.5546875" customWidth="1"/>
    <col min="5" max="6" width="18.5546875" customWidth="1"/>
    <col min="7" max="7" width="0.6640625" customWidth="1"/>
    <col min="8" max="8" width="18.5546875" customWidth="1"/>
    <col min="9" max="9" width="16.6640625" customWidth="1"/>
    <col min="10" max="10" width="8.33203125" customWidth="1"/>
    <col min="11" max="11" width="11.5546875" customWidth="1"/>
    <col min="12" max="12" width="15.88671875" customWidth="1"/>
  </cols>
  <sheetData>
    <row r="2" spans="2:15" ht="21" x14ac:dyDescent="0.4">
      <c r="B2" s="15" t="s">
        <v>38</v>
      </c>
      <c r="C2" s="15">
        <f>RawData!K7</f>
        <v>0</v>
      </c>
    </row>
    <row r="3" spans="2:15" x14ac:dyDescent="0.3">
      <c r="B3" t="s">
        <v>157</v>
      </c>
      <c r="C3">
        <f>RawData!K9</f>
        <v>0</v>
      </c>
    </row>
    <row r="4" spans="2:15" ht="21" x14ac:dyDescent="0.4">
      <c r="B4" s="15" t="s">
        <v>41</v>
      </c>
      <c r="F4" s="17"/>
      <c r="G4" s="17"/>
    </row>
    <row r="5" spans="2:15" x14ac:dyDescent="0.3">
      <c r="B5" s="12" t="s">
        <v>42</v>
      </c>
      <c r="C5" s="2"/>
      <c r="D5" s="96">
        <f>RawData!$D$13</f>
        <v>41274</v>
      </c>
      <c r="E5" s="2"/>
      <c r="F5" s="38"/>
      <c r="G5" s="38"/>
      <c r="H5" s="2"/>
      <c r="I5" s="11"/>
    </row>
    <row r="6" spans="2:15" x14ac:dyDescent="0.3">
      <c r="B6" s="6" t="s">
        <v>17</v>
      </c>
      <c r="C6" s="1"/>
      <c r="D6" s="30">
        <f>RawData!K15</f>
        <v>0</v>
      </c>
      <c r="E6" s="1"/>
      <c r="F6" s="17"/>
      <c r="G6" s="17"/>
      <c r="H6" s="1"/>
      <c r="I6" s="8"/>
      <c r="O6" s="7" t="s">
        <v>151</v>
      </c>
    </row>
    <row r="7" spans="2:15" x14ac:dyDescent="0.3">
      <c r="B7" s="6" t="s">
        <v>18</v>
      </c>
      <c r="C7" s="1"/>
      <c r="D7" s="30">
        <f>RawData!K16</f>
        <v>0</v>
      </c>
      <c r="E7" s="1"/>
      <c r="F7" s="17"/>
      <c r="G7" s="17"/>
      <c r="H7" s="1"/>
      <c r="I7" s="8"/>
      <c r="O7" s="7" t="s">
        <v>151</v>
      </c>
    </row>
    <row r="8" spans="2:15" ht="4.2" customHeight="1" x14ac:dyDescent="0.3">
      <c r="B8" s="6"/>
      <c r="C8" s="1"/>
      <c r="D8" s="30"/>
      <c r="E8" s="1"/>
      <c r="F8" s="17"/>
      <c r="G8" s="17"/>
      <c r="H8" s="1"/>
      <c r="I8" s="8"/>
    </row>
    <row r="9" spans="2:15" x14ac:dyDescent="0.3">
      <c r="B9" s="6" t="s">
        <v>43</v>
      </c>
      <c r="C9" s="1"/>
      <c r="D9" s="30">
        <f>AVERAGE(D6:D7)</f>
        <v>0</v>
      </c>
      <c r="E9" s="1"/>
      <c r="F9" s="17"/>
      <c r="G9" s="17"/>
      <c r="H9" s="1"/>
      <c r="I9" s="8"/>
      <c r="O9" s="7" t="s">
        <v>131</v>
      </c>
    </row>
    <row r="10" spans="2:15" ht="4.2" customHeight="1" x14ac:dyDescent="0.3">
      <c r="B10" s="6"/>
      <c r="C10" s="1"/>
      <c r="D10" s="30"/>
      <c r="E10" s="1"/>
      <c r="F10" s="17"/>
      <c r="G10" s="17"/>
      <c r="H10" s="1"/>
      <c r="I10" s="8"/>
    </row>
    <row r="11" spans="2:15" x14ac:dyDescent="0.3">
      <c r="B11" s="6" t="s">
        <v>16</v>
      </c>
      <c r="C11" s="1"/>
      <c r="D11" s="30">
        <f>RawData!K14</f>
        <v>0</v>
      </c>
      <c r="E11" s="1"/>
      <c r="F11" s="17"/>
      <c r="G11" s="17"/>
      <c r="H11" s="1"/>
      <c r="I11" s="8"/>
      <c r="O11" s="7" t="s">
        <v>151</v>
      </c>
    </row>
    <row r="12" spans="2:15" ht="4.2" customHeight="1" x14ac:dyDescent="0.3">
      <c r="B12" s="14"/>
      <c r="C12" s="3"/>
      <c r="D12" s="48"/>
      <c r="E12" s="3"/>
      <c r="F12" s="49"/>
      <c r="G12" s="49"/>
      <c r="H12" s="3"/>
      <c r="I12" s="22"/>
    </row>
    <row r="13" spans="2:15" ht="21" x14ac:dyDescent="0.4">
      <c r="B13" s="15" t="s">
        <v>158</v>
      </c>
      <c r="D13" s="74"/>
      <c r="F13" s="17"/>
      <c r="G13" s="17"/>
    </row>
    <row r="14" spans="2:15" ht="4.2" customHeight="1" x14ac:dyDescent="0.3">
      <c r="B14" s="12"/>
      <c r="C14" s="2"/>
      <c r="D14" s="44"/>
      <c r="E14" s="2"/>
      <c r="F14" s="38"/>
      <c r="G14" s="81"/>
      <c r="H14" s="12"/>
      <c r="I14" s="2"/>
      <c r="J14" s="2"/>
      <c r="K14" s="2"/>
      <c r="L14" s="2"/>
      <c r="M14" s="11"/>
    </row>
    <row r="15" spans="2:15" ht="12" customHeight="1" x14ac:dyDescent="0.3">
      <c r="B15" s="6" t="s">
        <v>165</v>
      </c>
      <c r="C15" s="1"/>
      <c r="D15" s="30"/>
      <c r="E15" s="1"/>
      <c r="F15" s="1"/>
      <c r="G15" s="8"/>
      <c r="H15" s="6" t="s">
        <v>166</v>
      </c>
      <c r="I15" s="1"/>
      <c r="J15" s="30"/>
      <c r="K15" s="162" t="s">
        <v>46</v>
      </c>
      <c r="L15" s="1"/>
      <c r="M15" s="8"/>
    </row>
    <row r="16" spans="2:15" x14ac:dyDescent="0.3">
      <c r="B16" s="6"/>
      <c r="C16" s="1"/>
      <c r="D16" s="45" t="s">
        <v>45</v>
      </c>
      <c r="E16" s="28" t="s">
        <v>46</v>
      </c>
      <c r="F16" s="28" t="s">
        <v>132</v>
      </c>
      <c r="G16" s="53"/>
      <c r="H16" s="6"/>
      <c r="I16" s="1"/>
      <c r="J16" s="45" t="s">
        <v>45</v>
      </c>
      <c r="K16" s="162"/>
      <c r="L16" s="28" t="s">
        <v>132</v>
      </c>
      <c r="M16" s="53"/>
    </row>
    <row r="17" spans="1:16384" x14ac:dyDescent="0.3">
      <c r="B17" s="79"/>
      <c r="C17" s="35"/>
      <c r="D17" s="78"/>
      <c r="E17" s="73"/>
      <c r="F17" s="98"/>
      <c r="G17" s="112"/>
      <c r="H17" s="97" t="s">
        <v>168</v>
      </c>
      <c r="I17" s="1"/>
      <c r="J17" s="93"/>
      <c r="K17" s="89"/>
      <c r="L17" s="4">
        <f t="shared" ref="L17:L20" si="0">J17*K17</f>
        <v>0</v>
      </c>
      <c r="M17" s="31"/>
      <c r="O17" s="7" t="s">
        <v>152</v>
      </c>
    </row>
    <row r="18" spans="1:16384" x14ac:dyDescent="0.3">
      <c r="B18" s="90"/>
      <c r="C18" s="35"/>
      <c r="D18" s="35"/>
      <c r="E18" s="35"/>
      <c r="F18" s="98"/>
      <c r="G18" s="112"/>
      <c r="H18" s="97" t="s">
        <v>129</v>
      </c>
      <c r="I18" s="1"/>
      <c r="J18" s="93"/>
      <c r="K18" s="89"/>
      <c r="L18" s="4">
        <f t="shared" si="0"/>
        <v>0</v>
      </c>
      <c r="M18" s="31"/>
      <c r="O18" s="7" t="s">
        <v>142</v>
      </c>
    </row>
    <row r="19" spans="1:16384" x14ac:dyDescent="0.3">
      <c r="B19" s="6" t="s">
        <v>172</v>
      </c>
      <c r="C19" s="1"/>
      <c r="D19" s="69">
        <f>D11</f>
        <v>0</v>
      </c>
      <c r="E19" s="34">
        <f>RawData!K20</f>
        <v>0</v>
      </c>
      <c r="F19" s="4">
        <f>D19*E19</f>
        <v>0</v>
      </c>
      <c r="G19" s="31"/>
      <c r="H19" s="97" t="s">
        <v>47</v>
      </c>
      <c r="I19" s="1"/>
      <c r="J19" s="93"/>
      <c r="K19" s="89"/>
      <c r="L19" s="4">
        <f t="shared" si="0"/>
        <v>0</v>
      </c>
      <c r="M19" s="31"/>
      <c r="O19" s="7" t="s">
        <v>175</v>
      </c>
    </row>
    <row r="20" spans="1:16384" x14ac:dyDescent="0.3">
      <c r="B20" s="6" t="s">
        <v>171</v>
      </c>
      <c r="C20" s="1"/>
      <c r="D20" s="1"/>
      <c r="E20" s="1"/>
      <c r="F20" s="5">
        <f>RawData!K42</f>
        <v>0</v>
      </c>
      <c r="G20" s="31"/>
      <c r="H20" s="97" t="s">
        <v>148</v>
      </c>
      <c r="I20" s="1"/>
      <c r="J20" s="93"/>
      <c r="K20" s="89"/>
      <c r="L20" s="5">
        <f t="shared" si="0"/>
        <v>0</v>
      </c>
      <c r="M20" s="31"/>
      <c r="O20" s="7" t="s">
        <v>175</v>
      </c>
    </row>
    <row r="21" spans="1:16384" x14ac:dyDescent="0.3">
      <c r="B21" s="6" t="s">
        <v>81</v>
      </c>
      <c r="C21" s="1"/>
      <c r="D21" s="1"/>
      <c r="E21" s="1"/>
      <c r="F21" s="24">
        <f>SUM(F19:F20)</f>
        <v>0</v>
      </c>
      <c r="G21" s="51"/>
      <c r="H21" s="6" t="s">
        <v>81</v>
      </c>
      <c r="I21" s="1"/>
      <c r="J21" s="1"/>
      <c r="K21" s="1"/>
      <c r="L21" s="24">
        <f>SUM(L17:L20)</f>
        <v>0</v>
      </c>
      <c r="M21" s="51"/>
      <c r="O21" s="7" t="s">
        <v>131</v>
      </c>
    </row>
    <row r="22" spans="1:16384" x14ac:dyDescent="0.3">
      <c r="B22" s="6" t="s">
        <v>133</v>
      </c>
      <c r="D22" s="1"/>
      <c r="E22" s="1"/>
      <c r="F22" s="4">
        <f>RawData!K41</f>
        <v>0</v>
      </c>
      <c r="G22" s="31"/>
      <c r="H22" s="6" t="s">
        <v>133</v>
      </c>
      <c r="J22" s="1"/>
      <c r="K22" s="1"/>
      <c r="L22" s="4">
        <f t="shared" ref="L22:L23" si="1">F22</f>
        <v>0</v>
      </c>
      <c r="M22" s="31"/>
      <c r="O22" s="7" t="s">
        <v>153</v>
      </c>
    </row>
    <row r="23" spans="1:16384" x14ac:dyDescent="0.3">
      <c r="B23" s="6" t="s">
        <v>134</v>
      </c>
      <c r="D23" s="1"/>
      <c r="E23" s="1"/>
      <c r="F23" s="5">
        <f>RawData!K40</f>
        <v>0</v>
      </c>
      <c r="G23" s="31"/>
      <c r="H23" s="6" t="s">
        <v>134</v>
      </c>
      <c r="J23" s="1"/>
      <c r="K23" s="1"/>
      <c r="L23" s="5">
        <f t="shared" si="1"/>
        <v>0</v>
      </c>
      <c r="M23" s="31"/>
      <c r="O23" s="7" t="s">
        <v>153</v>
      </c>
    </row>
    <row r="24" spans="1:16384" x14ac:dyDescent="0.3">
      <c r="B24" s="6" t="s">
        <v>82</v>
      </c>
      <c r="D24" s="1"/>
      <c r="E24" s="1"/>
      <c r="F24" s="4">
        <f>SUM(F21:F23)</f>
        <v>0</v>
      </c>
      <c r="G24" s="31"/>
      <c r="H24" s="6" t="s">
        <v>82</v>
      </c>
      <c r="J24" s="1"/>
      <c r="K24" s="1"/>
      <c r="L24" s="4">
        <f>SUM(L21:L23)</f>
        <v>0</v>
      </c>
      <c r="M24" s="31"/>
      <c r="O24" s="7" t="s">
        <v>131</v>
      </c>
    </row>
    <row r="25" spans="1:16384" x14ac:dyDescent="0.3">
      <c r="B25" s="6" t="s">
        <v>48</v>
      </c>
      <c r="D25" s="1"/>
      <c r="E25" s="1"/>
      <c r="F25" s="4">
        <f>RawData!K35</f>
        <v>0</v>
      </c>
      <c r="G25" s="31"/>
      <c r="H25" s="6" t="s">
        <v>48</v>
      </c>
      <c r="J25" s="1"/>
      <c r="K25" s="1"/>
      <c r="L25" s="4">
        <f>F25</f>
        <v>0</v>
      </c>
      <c r="M25" s="31"/>
      <c r="O25" s="7" t="s">
        <v>154</v>
      </c>
    </row>
    <row r="26" spans="1:16384" ht="15" thickBot="1" x14ac:dyDescent="0.35">
      <c r="B26" s="6" t="s">
        <v>169</v>
      </c>
      <c r="D26" s="1"/>
      <c r="E26" s="1"/>
      <c r="F26" s="20">
        <f>F24-F25</f>
        <v>0</v>
      </c>
      <c r="G26" s="4"/>
      <c r="H26" s="6" t="s">
        <v>170</v>
      </c>
      <c r="J26" s="1"/>
      <c r="K26" s="1"/>
      <c r="L26" s="20">
        <f>L24-L25</f>
        <v>0</v>
      </c>
      <c r="M26" s="31"/>
      <c r="O26" s="7" t="s">
        <v>131</v>
      </c>
    </row>
    <row r="27" spans="1:16384" ht="4.2" customHeight="1" thickTop="1" x14ac:dyDescent="0.3">
      <c r="A27" s="1"/>
      <c r="B27" s="6"/>
      <c r="C27" s="1"/>
      <c r="D27" s="1"/>
      <c r="E27" s="1"/>
      <c r="F27" s="1"/>
      <c r="G27" s="1"/>
      <c r="H27" s="6"/>
      <c r="I27" s="1"/>
      <c r="J27" s="1"/>
      <c r="K27" s="1"/>
      <c r="L27" s="1"/>
      <c r="M27" s="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pans="1:16384" ht="15" thickBot="1" x14ac:dyDescent="0.35">
      <c r="A28" s="1"/>
      <c r="B28" s="85" t="s">
        <v>167</v>
      </c>
      <c r="C28" s="1"/>
      <c r="D28" s="1"/>
      <c r="E28" s="1"/>
      <c r="F28" s="80">
        <f>F26</f>
        <v>0</v>
      </c>
      <c r="G28" s="1"/>
      <c r="H28" s="6"/>
      <c r="I28" s="1"/>
      <c r="J28" s="1"/>
      <c r="K28" s="1"/>
      <c r="L28" s="1"/>
      <c r="M28" s="8"/>
      <c r="N28" s="1"/>
      <c r="O28" s="18" t="s">
        <v>177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pans="1:16384" ht="4.2" customHeight="1" thickTop="1" x14ac:dyDescent="0.3">
      <c r="B29" s="14"/>
      <c r="C29" s="3"/>
      <c r="D29" s="3"/>
      <c r="E29" s="3"/>
      <c r="F29" s="5"/>
      <c r="G29" s="5"/>
      <c r="H29" s="14"/>
      <c r="I29" s="3"/>
      <c r="J29" s="3"/>
      <c r="K29" s="3"/>
      <c r="L29" s="5"/>
      <c r="M29" s="94"/>
    </row>
    <row r="30" spans="1:16384" ht="21.6" thickBot="1" x14ac:dyDescent="0.45">
      <c r="B30" s="15" t="s">
        <v>159</v>
      </c>
      <c r="F30" s="55"/>
      <c r="G30" s="55"/>
    </row>
    <row r="31" spans="1:16384" x14ac:dyDescent="0.3">
      <c r="B31" s="62"/>
      <c r="C31" s="27"/>
      <c r="D31" s="27"/>
      <c r="E31" s="39" t="s">
        <v>49</v>
      </c>
      <c r="F31" s="27"/>
      <c r="G31" s="27"/>
      <c r="H31" s="39" t="s">
        <v>50</v>
      </c>
      <c r="I31" s="65"/>
    </row>
    <row r="32" spans="1:16384" ht="4.2" customHeight="1" x14ac:dyDescent="0.3">
      <c r="B32" s="12"/>
      <c r="C32" s="2"/>
      <c r="D32" s="2"/>
      <c r="E32" s="43"/>
      <c r="F32" s="2"/>
      <c r="G32" s="2"/>
      <c r="H32" s="43"/>
      <c r="I32" s="11"/>
    </row>
    <row r="33" spans="2:15" x14ac:dyDescent="0.3">
      <c r="B33" s="36" t="s">
        <v>51</v>
      </c>
      <c r="C33" s="1"/>
      <c r="D33" s="1"/>
      <c r="E33" s="4">
        <f>RawData!K22</f>
        <v>0</v>
      </c>
      <c r="F33" s="1"/>
      <c r="G33" s="1"/>
      <c r="H33" s="4">
        <f>RawData!K21</f>
        <v>0</v>
      </c>
      <c r="I33" s="8"/>
      <c r="O33" s="7" t="s">
        <v>154</v>
      </c>
    </row>
    <row r="34" spans="2:15" ht="4.2" customHeight="1" x14ac:dyDescent="0.3">
      <c r="B34" s="84"/>
      <c r="C34" s="3"/>
      <c r="D34" s="3"/>
      <c r="E34" s="5"/>
      <c r="F34" s="3"/>
      <c r="G34" s="3"/>
      <c r="H34" s="5"/>
      <c r="I34" s="22"/>
    </row>
    <row r="35" spans="2:15" ht="4.2" customHeight="1" x14ac:dyDescent="0.3">
      <c r="B35" s="36"/>
      <c r="C35" s="1"/>
      <c r="D35" s="1"/>
      <c r="E35" s="4"/>
      <c r="F35" s="1"/>
      <c r="G35" s="1"/>
      <c r="H35" s="4"/>
      <c r="I35" s="8"/>
    </row>
    <row r="36" spans="2:15" x14ac:dyDescent="0.3">
      <c r="B36" s="86" t="s">
        <v>140</v>
      </c>
      <c r="C36" s="2"/>
      <c r="D36" s="2"/>
      <c r="E36" s="19"/>
      <c r="F36" s="2"/>
      <c r="G36" s="2"/>
      <c r="H36" s="19"/>
      <c r="I36" s="11"/>
    </row>
    <row r="37" spans="2:15" x14ac:dyDescent="0.3">
      <c r="B37" s="6" t="s">
        <v>56</v>
      </c>
      <c r="C37" s="1"/>
      <c r="D37" s="1"/>
      <c r="E37" s="4">
        <f>RawData!K26</f>
        <v>0</v>
      </c>
      <c r="F37" s="1"/>
      <c r="G37" s="1"/>
      <c r="H37" s="4">
        <f>RawData!K25</f>
        <v>0</v>
      </c>
      <c r="I37" s="8"/>
      <c r="O37" s="7" t="s">
        <v>154</v>
      </c>
    </row>
    <row r="38" spans="2:15" x14ac:dyDescent="0.3">
      <c r="B38" s="6" t="s">
        <v>139</v>
      </c>
      <c r="C38" s="1"/>
      <c r="D38" s="1"/>
      <c r="E38" s="4">
        <f>RawData!K28</f>
        <v>0</v>
      </c>
      <c r="F38" s="1"/>
      <c r="G38" s="1"/>
      <c r="H38" s="4">
        <f>RawData!K27</f>
        <v>0</v>
      </c>
      <c r="I38" s="8"/>
      <c r="O38" s="7" t="s">
        <v>154</v>
      </c>
    </row>
    <row r="39" spans="2:15" x14ac:dyDescent="0.3">
      <c r="B39" s="40" t="s">
        <v>137</v>
      </c>
      <c r="C39" s="1"/>
      <c r="D39" s="1"/>
      <c r="E39" s="4">
        <f>RawData!K30</f>
        <v>0</v>
      </c>
      <c r="F39" s="1"/>
      <c r="G39" s="1"/>
      <c r="H39" s="4">
        <f>RawData!K29</f>
        <v>0</v>
      </c>
      <c r="I39" s="8"/>
      <c r="O39" s="7" t="s">
        <v>154</v>
      </c>
    </row>
    <row r="40" spans="2:15" x14ac:dyDescent="0.3">
      <c r="B40" s="40" t="s">
        <v>138</v>
      </c>
      <c r="C40" s="1"/>
      <c r="D40" s="1"/>
      <c r="E40" s="4">
        <f>RawData!K32</f>
        <v>0</v>
      </c>
      <c r="F40" s="1"/>
      <c r="G40" s="1"/>
      <c r="H40" s="4">
        <f>RawData!K31</f>
        <v>0</v>
      </c>
      <c r="I40" s="8"/>
      <c r="O40" s="7" t="s">
        <v>154</v>
      </c>
    </row>
    <row r="41" spans="2:15" ht="15" thickBot="1" x14ac:dyDescent="0.35">
      <c r="B41" s="40" t="s">
        <v>52</v>
      </c>
      <c r="C41" s="1"/>
      <c r="D41" s="1"/>
      <c r="E41" s="20">
        <f>SUM(E37:E40)</f>
        <v>0</v>
      </c>
      <c r="F41" s="1"/>
      <c r="G41" s="1"/>
      <c r="H41" s="20">
        <f>SUM(H37:H40)</f>
        <v>0</v>
      </c>
      <c r="I41" s="8"/>
      <c r="O41" s="7" t="s">
        <v>155</v>
      </c>
    </row>
    <row r="42" spans="2:15" ht="4.2" customHeight="1" thickTop="1" x14ac:dyDescent="0.3">
      <c r="B42" s="6"/>
      <c r="C42" s="1"/>
      <c r="D42" s="1"/>
      <c r="E42" s="4"/>
      <c r="F42" s="1"/>
      <c r="G42" s="1"/>
      <c r="H42" s="4"/>
      <c r="I42" s="8"/>
    </row>
    <row r="43" spans="2:15" ht="4.2" customHeight="1" x14ac:dyDescent="0.3">
      <c r="B43" s="12"/>
      <c r="C43" s="2"/>
      <c r="D43" s="2"/>
      <c r="E43" s="19"/>
      <c r="F43" s="2"/>
      <c r="G43" s="2"/>
      <c r="H43" s="19"/>
      <c r="I43" s="11"/>
    </row>
    <row r="44" spans="2:15" x14ac:dyDescent="0.3">
      <c r="B44" s="50" t="s">
        <v>141</v>
      </c>
      <c r="C44" s="1"/>
      <c r="D44" s="1"/>
      <c r="E44" s="4"/>
      <c r="F44" s="1"/>
      <c r="G44" s="1"/>
      <c r="H44" s="4"/>
      <c r="I44" s="8"/>
    </row>
    <row r="45" spans="2:15" x14ac:dyDescent="0.3">
      <c r="B45" s="6" t="s">
        <v>53</v>
      </c>
      <c r="C45" s="1"/>
      <c r="D45" s="1"/>
      <c r="E45" s="4">
        <f>E37</f>
        <v>0</v>
      </c>
      <c r="F45" s="1"/>
      <c r="G45" s="1"/>
      <c r="H45" s="4">
        <f>H37</f>
        <v>0</v>
      </c>
      <c r="I45" s="8"/>
      <c r="O45" s="7" t="s">
        <v>154</v>
      </c>
    </row>
    <row r="46" spans="2:15" x14ac:dyDescent="0.3">
      <c r="B46" s="40" t="s">
        <v>137</v>
      </c>
      <c r="C46" s="1"/>
      <c r="D46" s="1"/>
      <c r="E46" s="4">
        <f t="shared" ref="E46:E47" si="2">E39</f>
        <v>0</v>
      </c>
      <c r="F46" s="1"/>
      <c r="G46" s="1"/>
      <c r="H46" s="4">
        <f t="shared" ref="H46:H47" si="3">H39</f>
        <v>0</v>
      </c>
      <c r="I46" s="8"/>
      <c r="O46" s="7" t="s">
        <v>154</v>
      </c>
    </row>
    <row r="47" spans="2:15" x14ac:dyDescent="0.3">
      <c r="B47" s="40" t="s">
        <v>138</v>
      </c>
      <c r="C47" s="1"/>
      <c r="D47" s="1"/>
      <c r="E47" s="4">
        <f t="shared" si="2"/>
        <v>0</v>
      </c>
      <c r="F47" s="1"/>
      <c r="G47" s="1"/>
      <c r="H47" s="4">
        <f t="shared" si="3"/>
        <v>0</v>
      </c>
      <c r="I47" s="8"/>
      <c r="O47" s="7" t="s">
        <v>154</v>
      </c>
    </row>
    <row r="48" spans="2:15" ht="15" thickBot="1" x14ac:dyDescent="0.35">
      <c r="B48" s="6" t="s">
        <v>55</v>
      </c>
      <c r="C48" s="1"/>
      <c r="D48" s="1"/>
      <c r="E48" s="20">
        <f>SUM(E45:E47)</f>
        <v>0</v>
      </c>
      <c r="F48" s="1"/>
      <c r="G48" s="1"/>
      <c r="H48" s="20">
        <f>SUM(H45:H47)</f>
        <v>0</v>
      </c>
      <c r="I48" s="8"/>
      <c r="O48" s="7" t="s">
        <v>130</v>
      </c>
    </row>
    <row r="49" spans="2:15" ht="4.2" customHeight="1" thickTop="1" x14ac:dyDescent="0.3">
      <c r="B49" s="14"/>
      <c r="C49" s="3"/>
      <c r="D49" s="3"/>
      <c r="E49" s="5"/>
      <c r="F49" s="3"/>
      <c r="G49" s="3"/>
      <c r="H49" s="5"/>
      <c r="I49" s="22"/>
    </row>
    <row r="50" spans="2:15" ht="4.2" customHeight="1" x14ac:dyDescent="0.3">
      <c r="B50" s="12"/>
      <c r="C50" s="2"/>
      <c r="D50" s="2"/>
      <c r="E50" s="19"/>
      <c r="F50" s="2"/>
      <c r="G50" s="2"/>
      <c r="H50" s="19"/>
      <c r="I50" s="11"/>
    </row>
    <row r="51" spans="2:15" ht="14.4" customHeight="1" x14ac:dyDescent="0.3">
      <c r="B51" s="36" t="s">
        <v>57</v>
      </c>
      <c r="C51" s="1"/>
      <c r="D51" s="72">
        <f>RawData!K11</f>
        <v>0</v>
      </c>
      <c r="E51" s="67" t="s">
        <v>39</v>
      </c>
      <c r="F51" s="1"/>
      <c r="G51" s="1"/>
      <c r="H51" s="24"/>
      <c r="I51" s="8"/>
    </row>
    <row r="52" spans="2:15" x14ac:dyDescent="0.3">
      <c r="B52" s="6" t="s">
        <v>136</v>
      </c>
      <c r="C52" s="1"/>
      <c r="D52" s="1"/>
      <c r="E52" s="4">
        <f>RawData!K36</f>
        <v>0</v>
      </c>
      <c r="F52" s="1"/>
      <c r="G52" s="1"/>
      <c r="H52" s="24"/>
      <c r="I52" s="8"/>
      <c r="O52" s="7" t="s">
        <v>154</v>
      </c>
    </row>
    <row r="53" spans="2:15" x14ac:dyDescent="0.3">
      <c r="B53" s="6" t="s">
        <v>40</v>
      </c>
      <c r="C53" s="77"/>
      <c r="D53" s="88"/>
      <c r="E53" s="4">
        <f>RawData!K38*-1</f>
        <v>0</v>
      </c>
      <c r="F53" s="1"/>
      <c r="G53" s="1"/>
      <c r="H53" s="24"/>
      <c r="I53" s="8"/>
      <c r="O53" s="7" t="s">
        <v>154</v>
      </c>
    </row>
    <row r="54" spans="2:15" x14ac:dyDescent="0.3">
      <c r="B54" s="6" t="s">
        <v>9</v>
      </c>
      <c r="C54" s="1"/>
      <c r="D54" s="1"/>
      <c r="E54" s="4">
        <f>RawData!K39*-1</f>
        <v>0</v>
      </c>
      <c r="F54" s="1"/>
      <c r="G54" s="1"/>
      <c r="H54" s="24"/>
      <c r="I54" s="8"/>
      <c r="O54" s="7" t="s">
        <v>154</v>
      </c>
    </row>
    <row r="55" spans="2:15" x14ac:dyDescent="0.3">
      <c r="B55" s="6" t="s">
        <v>126</v>
      </c>
      <c r="C55" s="1"/>
      <c r="D55" s="1"/>
      <c r="E55" s="4">
        <f>RawData!K37*-1</f>
        <v>0</v>
      </c>
      <c r="F55" s="1"/>
      <c r="G55" s="1"/>
      <c r="H55" s="24"/>
      <c r="I55" s="8"/>
      <c r="O55" s="7" t="s">
        <v>154</v>
      </c>
    </row>
    <row r="56" spans="2:15" x14ac:dyDescent="0.3">
      <c r="B56" s="6" t="s">
        <v>127</v>
      </c>
      <c r="C56" s="1"/>
      <c r="D56" s="1"/>
      <c r="E56" s="4">
        <f t="shared" ref="E56:E57" si="4">F22</f>
        <v>0</v>
      </c>
      <c r="F56" s="1"/>
      <c r="G56" s="1"/>
      <c r="H56" s="24"/>
      <c r="I56" s="8"/>
      <c r="O56" s="7" t="s">
        <v>154</v>
      </c>
    </row>
    <row r="57" spans="2:15" x14ac:dyDescent="0.3">
      <c r="B57" s="6" t="s">
        <v>128</v>
      </c>
      <c r="C57" s="1"/>
      <c r="D57" s="1"/>
      <c r="E57" s="4">
        <f t="shared" si="4"/>
        <v>0</v>
      </c>
      <c r="F57" s="1"/>
      <c r="G57" s="1"/>
      <c r="H57" s="24"/>
      <c r="I57" s="8"/>
      <c r="O57" s="7" t="s">
        <v>154</v>
      </c>
    </row>
    <row r="58" spans="2:15" ht="15" thickBot="1" x14ac:dyDescent="0.35">
      <c r="B58" s="6" t="s">
        <v>135</v>
      </c>
      <c r="C58" s="1"/>
      <c r="D58" s="1"/>
      <c r="E58" s="75">
        <f>SUM(E52:E57)</f>
        <v>0</v>
      </c>
      <c r="F58" s="18"/>
      <c r="G58" s="18"/>
      <c r="H58" s="24"/>
      <c r="I58" s="8"/>
      <c r="O58" s="18" t="s">
        <v>156</v>
      </c>
    </row>
    <row r="59" spans="2:15" ht="4.2" customHeight="1" thickTop="1" x14ac:dyDescent="0.3">
      <c r="B59" s="14"/>
      <c r="C59" s="3"/>
      <c r="D59" s="3"/>
      <c r="E59" s="5"/>
      <c r="F59" s="3"/>
      <c r="G59" s="3"/>
      <c r="H59" s="5"/>
      <c r="I59" s="22"/>
    </row>
    <row r="60" spans="2:15" ht="4.2" customHeight="1" x14ac:dyDescent="0.3">
      <c r="B60" s="6"/>
      <c r="C60" s="1"/>
      <c r="D60" s="1"/>
      <c r="E60" s="4"/>
      <c r="F60" s="1"/>
      <c r="G60" s="1"/>
      <c r="H60" s="4"/>
      <c r="I60" s="8"/>
    </row>
    <row r="61" spans="2:15" ht="14.85" customHeight="1" x14ac:dyDescent="0.3">
      <c r="B61" s="50" t="s">
        <v>54</v>
      </c>
      <c r="C61" s="1"/>
      <c r="D61" s="1"/>
      <c r="E61" s="4">
        <f>RawData!K24</f>
        <v>0</v>
      </c>
      <c r="F61" s="1"/>
      <c r="G61" s="1"/>
      <c r="H61" s="4">
        <f>RawData!K23</f>
        <v>0</v>
      </c>
      <c r="I61" s="8"/>
      <c r="O61" s="7" t="s">
        <v>154</v>
      </c>
    </row>
    <row r="62" spans="2:15" ht="4.2" customHeight="1" x14ac:dyDescent="0.3">
      <c r="B62" s="83"/>
      <c r="C62" s="3"/>
      <c r="D62" s="3"/>
      <c r="E62" s="56"/>
      <c r="F62" s="3"/>
      <c r="G62" s="3"/>
      <c r="H62" s="56"/>
      <c r="I62" s="22"/>
    </row>
    <row r="63" spans="2:15" ht="21" x14ac:dyDescent="0.4">
      <c r="B63" s="15" t="s">
        <v>160</v>
      </c>
      <c r="C63" s="1"/>
      <c r="D63" s="1"/>
      <c r="E63" s="42"/>
      <c r="F63" s="1"/>
      <c r="G63" s="1"/>
      <c r="H63" s="42"/>
      <c r="I63" s="1"/>
    </row>
    <row r="64" spans="2:15" ht="14.85" customHeight="1" x14ac:dyDescent="0.3">
      <c r="B64" s="12"/>
      <c r="C64" s="2"/>
      <c r="D64" s="2"/>
      <c r="E64" s="47" t="s">
        <v>49</v>
      </c>
      <c r="F64" s="2"/>
      <c r="G64" s="2"/>
      <c r="H64" s="47" t="s">
        <v>50</v>
      </c>
      <c r="I64" s="11"/>
    </row>
    <row r="65" spans="2:15" ht="14.85" customHeight="1" x14ac:dyDescent="0.3">
      <c r="B65" s="25" t="s">
        <v>44</v>
      </c>
      <c r="C65" s="1"/>
      <c r="D65" s="1"/>
      <c r="E65" s="5">
        <f>F28</f>
        <v>0</v>
      </c>
      <c r="F65" s="9">
        <f>IFERROR(E65/E66,0)</f>
        <v>0</v>
      </c>
      <c r="G65" s="9"/>
      <c r="H65" s="5">
        <f>F28</f>
        <v>0</v>
      </c>
      <c r="I65" s="26">
        <f>IFERROR(H65/H66,0)</f>
        <v>0</v>
      </c>
      <c r="O65" s="7" t="s">
        <v>176</v>
      </c>
    </row>
    <row r="66" spans="2:15" ht="14.85" customHeight="1" x14ac:dyDescent="0.3">
      <c r="B66" s="6" t="s">
        <v>51</v>
      </c>
      <c r="C66" s="1"/>
      <c r="D66" s="1"/>
      <c r="E66" s="24">
        <f>E33</f>
        <v>0</v>
      </c>
      <c r="F66" s="1"/>
      <c r="G66" s="1"/>
      <c r="H66" s="24">
        <f>H33</f>
        <v>0</v>
      </c>
      <c r="I66" s="8"/>
      <c r="O66" s="7" t="s">
        <v>143</v>
      </c>
    </row>
    <row r="67" spans="2:15" ht="4.2" customHeight="1" x14ac:dyDescent="0.3">
      <c r="B67" s="6"/>
      <c r="C67" s="1"/>
      <c r="D67" s="1"/>
      <c r="E67" s="24"/>
      <c r="F67" s="1"/>
      <c r="G67" s="1"/>
      <c r="H67" s="24"/>
      <c r="I67" s="8"/>
    </row>
    <row r="68" spans="2:15" ht="14.85" customHeight="1" x14ac:dyDescent="0.3">
      <c r="B68" s="25" t="s">
        <v>44</v>
      </c>
      <c r="C68" s="1"/>
      <c r="D68" s="1"/>
      <c r="E68" s="5">
        <f>F28</f>
        <v>0</v>
      </c>
      <c r="F68" s="9">
        <f>IFERROR(E68/E69,0)</f>
        <v>0</v>
      </c>
      <c r="G68" s="9"/>
      <c r="H68" s="5">
        <f>$F$28</f>
        <v>0</v>
      </c>
      <c r="I68" s="26">
        <f>IFERROR(H68/H69,0)</f>
        <v>0</v>
      </c>
      <c r="O68" s="7" t="s">
        <v>176</v>
      </c>
    </row>
    <row r="69" spans="2:15" x14ac:dyDescent="0.3">
      <c r="B69" s="6" t="s">
        <v>52</v>
      </c>
      <c r="C69" s="29"/>
      <c r="D69" s="29"/>
      <c r="E69" s="4">
        <f>E41</f>
        <v>0</v>
      </c>
      <c r="F69" s="16"/>
      <c r="G69" s="16"/>
      <c r="H69" s="4">
        <f>H41</f>
        <v>0</v>
      </c>
      <c r="I69" s="37"/>
      <c r="O69" s="7" t="s">
        <v>144</v>
      </c>
    </row>
    <row r="70" spans="2:15" ht="4.2" customHeight="1" x14ac:dyDescent="0.3">
      <c r="B70" s="6"/>
      <c r="C70" s="29"/>
      <c r="D70" s="29"/>
      <c r="E70" s="4"/>
      <c r="F70" s="16"/>
      <c r="G70" s="16"/>
      <c r="H70" s="4"/>
      <c r="I70" s="37"/>
    </row>
    <row r="71" spans="2:15" x14ac:dyDescent="0.3">
      <c r="B71" s="25" t="s">
        <v>44</v>
      </c>
      <c r="C71" s="29"/>
      <c r="D71" s="29"/>
      <c r="E71" s="5">
        <f>F28</f>
        <v>0</v>
      </c>
      <c r="F71" s="9">
        <f>IFERROR(E71/E72,0)</f>
        <v>0</v>
      </c>
      <c r="G71" s="9"/>
      <c r="H71" s="5">
        <f>F28</f>
        <v>0</v>
      </c>
      <c r="I71" s="26">
        <f>IFERROR(H71/H72,0)</f>
        <v>0</v>
      </c>
      <c r="O71" s="7" t="s">
        <v>176</v>
      </c>
    </row>
    <row r="72" spans="2:15" x14ac:dyDescent="0.3">
      <c r="B72" s="6" t="s">
        <v>55</v>
      </c>
      <c r="C72" s="29"/>
      <c r="D72" s="29"/>
      <c r="E72" s="4">
        <f>E48</f>
        <v>0</v>
      </c>
      <c r="F72" s="16"/>
      <c r="G72" s="16"/>
      <c r="H72" s="4">
        <f>H48</f>
        <v>0</v>
      </c>
      <c r="I72" s="37"/>
      <c r="O72" s="7" t="s">
        <v>145</v>
      </c>
    </row>
    <row r="73" spans="2:15" ht="4.2" customHeight="1" x14ac:dyDescent="0.3">
      <c r="B73" s="6"/>
      <c r="C73" s="29"/>
      <c r="D73" s="29"/>
      <c r="E73" s="4"/>
      <c r="F73" s="16"/>
      <c r="G73" s="16"/>
      <c r="H73" s="4"/>
      <c r="I73" s="37"/>
    </row>
    <row r="74" spans="2:15" x14ac:dyDescent="0.3">
      <c r="B74" s="25" t="s">
        <v>44</v>
      </c>
      <c r="C74" s="29"/>
      <c r="D74" s="29"/>
      <c r="E74" s="5">
        <f>F28</f>
        <v>0</v>
      </c>
      <c r="F74" s="9">
        <f>IFERROR(E74/E75,0)</f>
        <v>0</v>
      </c>
      <c r="G74" s="9"/>
      <c r="H74" s="4"/>
      <c r="I74" s="26"/>
      <c r="O74" s="7" t="s">
        <v>176</v>
      </c>
    </row>
    <row r="75" spans="2:15" x14ac:dyDescent="0.3">
      <c r="B75" s="6" t="s">
        <v>58</v>
      </c>
      <c r="C75" s="29"/>
      <c r="D75" s="29"/>
      <c r="E75" s="4">
        <f>E58</f>
        <v>0</v>
      </c>
      <c r="F75" s="16"/>
      <c r="G75" s="16"/>
      <c r="H75" s="4"/>
      <c r="I75" s="37"/>
      <c r="O75" s="7" t="s">
        <v>146</v>
      </c>
    </row>
    <row r="76" spans="2:15" ht="4.2" customHeight="1" x14ac:dyDescent="0.3">
      <c r="B76" s="6"/>
      <c r="C76" s="29"/>
      <c r="D76" s="29"/>
      <c r="E76" s="4"/>
      <c r="F76" s="16"/>
      <c r="G76" s="16"/>
      <c r="H76" s="4"/>
      <c r="I76" s="37"/>
    </row>
    <row r="77" spans="2:15" x14ac:dyDescent="0.3">
      <c r="B77" s="25" t="s">
        <v>44</v>
      </c>
      <c r="C77" s="29"/>
      <c r="D77" s="29"/>
      <c r="E77" s="5">
        <f>F28</f>
        <v>0</v>
      </c>
      <c r="F77" s="9">
        <f>IFERROR(E77/E78,0)</f>
        <v>0</v>
      </c>
      <c r="G77" s="9"/>
      <c r="H77" s="5">
        <f>F28</f>
        <v>0</v>
      </c>
      <c r="I77" s="26">
        <f>IFERROR(H77/H78,0)</f>
        <v>0</v>
      </c>
      <c r="O77" s="7" t="s">
        <v>176</v>
      </c>
    </row>
    <row r="78" spans="2:15" x14ac:dyDescent="0.3">
      <c r="B78" s="6" t="s">
        <v>54</v>
      </c>
      <c r="C78" s="29"/>
      <c r="D78" s="29"/>
      <c r="E78" s="4">
        <f>E61</f>
        <v>0</v>
      </c>
      <c r="F78" s="29"/>
      <c r="G78" s="29"/>
      <c r="H78" s="4">
        <f>H61</f>
        <v>0</v>
      </c>
      <c r="I78" s="95"/>
      <c r="O78" s="7" t="s">
        <v>147</v>
      </c>
    </row>
    <row r="79" spans="2:15" ht="4.2" customHeight="1" x14ac:dyDescent="0.3">
      <c r="B79" s="14"/>
      <c r="C79" s="32"/>
      <c r="D79" s="32"/>
      <c r="E79" s="54"/>
      <c r="F79" s="32"/>
      <c r="G79" s="32"/>
      <c r="H79" s="54"/>
      <c r="I79" s="82"/>
    </row>
    <row r="80" spans="2:15" x14ac:dyDescent="0.3">
      <c r="C80" s="23"/>
      <c r="D80" s="23"/>
      <c r="E80" s="52"/>
      <c r="F80" s="23"/>
      <c r="G80" s="23"/>
      <c r="H80" s="52"/>
      <c r="I80" s="23"/>
    </row>
  </sheetData>
  <sheetProtection sheet="1" objects="1" scenarios="1"/>
  <mergeCells count="1">
    <mergeCell ref="K15:K16"/>
  </mergeCells>
  <pageMargins left="0.7" right="0.7" top="0.75" bottom="0.75" header="0.3" footer="0.3"/>
  <pageSetup paperSize="9" scale="55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XFD80"/>
  <sheetViews>
    <sheetView showGridLines="0" workbookViewId="0"/>
  </sheetViews>
  <sheetFormatPr defaultRowHeight="14.4" x14ac:dyDescent="0.3"/>
  <cols>
    <col min="1" max="1" width="4.5546875" customWidth="1"/>
    <col min="2" max="2" width="22.88671875" customWidth="1"/>
    <col min="3" max="3" width="9" customWidth="1"/>
    <col min="4" max="4" width="10.5546875" customWidth="1"/>
    <col min="5" max="6" width="18.5546875" customWidth="1"/>
    <col min="7" max="7" width="0.6640625" customWidth="1"/>
    <col min="8" max="8" width="18.5546875" customWidth="1"/>
    <col min="9" max="9" width="16.6640625" customWidth="1"/>
    <col min="10" max="10" width="8.33203125" customWidth="1"/>
    <col min="11" max="11" width="11.5546875" customWidth="1"/>
    <col min="12" max="12" width="15.88671875" customWidth="1"/>
  </cols>
  <sheetData>
    <row r="2" spans="2:15" ht="21" x14ac:dyDescent="0.4">
      <c r="B2" s="15" t="s">
        <v>38</v>
      </c>
      <c r="C2" s="15">
        <f>RawData!L7</f>
        <v>0</v>
      </c>
    </row>
    <row r="3" spans="2:15" x14ac:dyDescent="0.3">
      <c r="B3" t="s">
        <v>157</v>
      </c>
      <c r="C3">
        <f>RawData!L9</f>
        <v>0</v>
      </c>
    </row>
    <row r="4" spans="2:15" ht="21" x14ac:dyDescent="0.4">
      <c r="B4" s="15" t="s">
        <v>41</v>
      </c>
      <c r="F4" s="17"/>
      <c r="G4" s="17"/>
    </row>
    <row r="5" spans="2:15" x14ac:dyDescent="0.3">
      <c r="B5" s="12" t="s">
        <v>42</v>
      </c>
      <c r="C5" s="2"/>
      <c r="D5" s="96">
        <f>RawData!$D$13</f>
        <v>41274</v>
      </c>
      <c r="E5" s="2"/>
      <c r="F5" s="38"/>
      <c r="G5" s="38"/>
      <c r="H5" s="2"/>
      <c r="I5" s="11"/>
    </row>
    <row r="6" spans="2:15" x14ac:dyDescent="0.3">
      <c r="B6" s="6" t="s">
        <v>17</v>
      </c>
      <c r="C6" s="1"/>
      <c r="D6" s="30">
        <f>RawData!L15</f>
        <v>0</v>
      </c>
      <c r="E6" s="1"/>
      <c r="F6" s="17"/>
      <c r="G6" s="17"/>
      <c r="H6" s="1"/>
      <c r="I6" s="8"/>
      <c r="O6" s="7" t="s">
        <v>151</v>
      </c>
    </row>
    <row r="7" spans="2:15" x14ac:dyDescent="0.3">
      <c r="B7" s="6" t="s">
        <v>18</v>
      </c>
      <c r="C7" s="1"/>
      <c r="D7" s="30">
        <f>RawData!L16</f>
        <v>0</v>
      </c>
      <c r="E7" s="1"/>
      <c r="F7" s="17"/>
      <c r="G7" s="17"/>
      <c r="H7" s="1"/>
      <c r="I7" s="8"/>
      <c r="O7" s="7" t="s">
        <v>151</v>
      </c>
    </row>
    <row r="8" spans="2:15" ht="4.2" customHeight="1" x14ac:dyDescent="0.3">
      <c r="B8" s="6"/>
      <c r="C8" s="1"/>
      <c r="D8" s="30"/>
      <c r="E8" s="1"/>
      <c r="F8" s="17"/>
      <c r="G8" s="17"/>
      <c r="H8" s="1"/>
      <c r="I8" s="8"/>
    </row>
    <row r="9" spans="2:15" x14ac:dyDescent="0.3">
      <c r="B9" s="6" t="s">
        <v>43</v>
      </c>
      <c r="C9" s="1"/>
      <c r="D9" s="30">
        <f>AVERAGE(D6:D7)</f>
        <v>0</v>
      </c>
      <c r="E9" s="1"/>
      <c r="F9" s="17"/>
      <c r="G9" s="17"/>
      <c r="H9" s="1"/>
      <c r="I9" s="8"/>
      <c r="O9" s="7" t="s">
        <v>131</v>
      </c>
    </row>
    <row r="10" spans="2:15" ht="4.2" customHeight="1" x14ac:dyDescent="0.3">
      <c r="B10" s="6"/>
      <c r="C10" s="1"/>
      <c r="D10" s="30"/>
      <c r="E10" s="1"/>
      <c r="F10" s="17"/>
      <c r="G10" s="17"/>
      <c r="H10" s="1"/>
      <c r="I10" s="8"/>
    </row>
    <row r="11" spans="2:15" x14ac:dyDescent="0.3">
      <c r="B11" s="6" t="s">
        <v>16</v>
      </c>
      <c r="C11" s="1"/>
      <c r="D11" s="30">
        <f>RawData!L14</f>
        <v>0</v>
      </c>
      <c r="E11" s="1"/>
      <c r="F11" s="17"/>
      <c r="G11" s="17"/>
      <c r="H11" s="1"/>
      <c r="I11" s="8"/>
      <c r="O11" s="7" t="s">
        <v>151</v>
      </c>
    </row>
    <row r="12" spans="2:15" ht="4.2" customHeight="1" x14ac:dyDescent="0.3">
      <c r="B12" s="14"/>
      <c r="C12" s="3"/>
      <c r="D12" s="48"/>
      <c r="E12" s="3"/>
      <c r="F12" s="49"/>
      <c r="G12" s="49"/>
      <c r="H12" s="3"/>
      <c r="I12" s="22"/>
    </row>
    <row r="13" spans="2:15" ht="21" x14ac:dyDescent="0.4">
      <c r="B13" s="15" t="s">
        <v>158</v>
      </c>
      <c r="D13" s="74"/>
      <c r="F13" s="17"/>
      <c r="G13" s="17"/>
    </row>
    <row r="14" spans="2:15" ht="4.2" customHeight="1" x14ac:dyDescent="0.3">
      <c r="B14" s="12"/>
      <c r="C14" s="2"/>
      <c r="D14" s="44"/>
      <c r="E14" s="2"/>
      <c r="F14" s="38"/>
      <c r="G14" s="81"/>
      <c r="H14" s="12"/>
      <c r="I14" s="2"/>
      <c r="J14" s="2"/>
      <c r="K14" s="2"/>
      <c r="L14" s="2"/>
      <c r="M14" s="11"/>
    </row>
    <row r="15" spans="2:15" ht="12" customHeight="1" x14ac:dyDescent="0.3">
      <c r="B15" s="6" t="s">
        <v>165</v>
      </c>
      <c r="C15" s="1"/>
      <c r="D15" s="30"/>
      <c r="E15" s="1"/>
      <c r="F15" s="1"/>
      <c r="G15" s="8"/>
      <c r="H15" s="6" t="s">
        <v>166</v>
      </c>
      <c r="I15" s="1"/>
      <c r="J15" s="30"/>
      <c r="K15" s="162" t="s">
        <v>46</v>
      </c>
      <c r="L15" s="1"/>
      <c r="M15" s="8"/>
    </row>
    <row r="16" spans="2:15" x14ac:dyDescent="0.3">
      <c r="B16" s="6"/>
      <c r="C16" s="1"/>
      <c r="D16" s="45" t="s">
        <v>45</v>
      </c>
      <c r="E16" s="28" t="s">
        <v>46</v>
      </c>
      <c r="F16" s="28" t="s">
        <v>132</v>
      </c>
      <c r="G16" s="53"/>
      <c r="H16" s="6"/>
      <c r="I16" s="1"/>
      <c r="J16" s="45" t="s">
        <v>45</v>
      </c>
      <c r="K16" s="162"/>
      <c r="L16" s="28" t="s">
        <v>132</v>
      </c>
      <c r="M16" s="53"/>
    </row>
    <row r="17" spans="1:16384" x14ac:dyDescent="0.3">
      <c r="B17" s="79"/>
      <c r="C17" s="35"/>
      <c r="D17" s="78"/>
      <c r="E17" s="73"/>
      <c r="F17" s="98"/>
      <c r="G17" s="31"/>
      <c r="H17" s="97" t="s">
        <v>168</v>
      </c>
      <c r="I17" s="1"/>
      <c r="J17" s="93"/>
      <c r="K17" s="89"/>
      <c r="L17" s="4">
        <f t="shared" ref="L17:L20" si="0">J17*K17</f>
        <v>0</v>
      </c>
      <c r="M17" s="31"/>
      <c r="O17" s="7" t="s">
        <v>152</v>
      </c>
    </row>
    <row r="18" spans="1:16384" x14ac:dyDescent="0.3">
      <c r="B18" s="90"/>
      <c r="C18" s="35"/>
      <c r="D18" s="35"/>
      <c r="E18" s="35"/>
      <c r="F18" s="98"/>
      <c r="G18" s="31"/>
      <c r="H18" s="97" t="s">
        <v>129</v>
      </c>
      <c r="I18" s="1"/>
      <c r="J18" s="93"/>
      <c r="K18" s="89"/>
      <c r="L18" s="4">
        <f t="shared" si="0"/>
        <v>0</v>
      </c>
      <c r="M18" s="31"/>
      <c r="O18" s="7" t="s">
        <v>142</v>
      </c>
    </row>
    <row r="19" spans="1:16384" x14ac:dyDescent="0.3">
      <c r="B19" s="6" t="s">
        <v>172</v>
      </c>
      <c r="C19" s="1"/>
      <c r="D19" s="69">
        <f>D11</f>
        <v>0</v>
      </c>
      <c r="E19" s="34">
        <f>RawData!L20</f>
        <v>0</v>
      </c>
      <c r="F19" s="4">
        <f>D19*E19</f>
        <v>0</v>
      </c>
      <c r="G19" s="31"/>
      <c r="H19" s="97" t="s">
        <v>47</v>
      </c>
      <c r="I19" s="1"/>
      <c r="J19" s="93"/>
      <c r="K19" s="89"/>
      <c r="L19" s="4">
        <f t="shared" si="0"/>
        <v>0</v>
      </c>
      <c r="M19" s="31"/>
      <c r="O19" s="7" t="s">
        <v>175</v>
      </c>
    </row>
    <row r="20" spans="1:16384" x14ac:dyDescent="0.3">
      <c r="B20" s="6" t="s">
        <v>171</v>
      </c>
      <c r="C20" s="1"/>
      <c r="D20" s="1"/>
      <c r="E20" s="1"/>
      <c r="F20" s="5">
        <f>RawData!L42</f>
        <v>0</v>
      </c>
      <c r="G20" s="31"/>
      <c r="H20" s="97" t="s">
        <v>148</v>
      </c>
      <c r="I20" s="1"/>
      <c r="J20" s="93"/>
      <c r="K20" s="89"/>
      <c r="L20" s="5">
        <f t="shared" si="0"/>
        <v>0</v>
      </c>
      <c r="M20" s="31"/>
      <c r="O20" s="7" t="s">
        <v>175</v>
      </c>
    </row>
    <row r="21" spans="1:16384" x14ac:dyDescent="0.3">
      <c r="B21" s="6" t="s">
        <v>81</v>
      </c>
      <c r="C21" s="1"/>
      <c r="D21" s="1"/>
      <c r="E21" s="1"/>
      <c r="F21" s="24">
        <f>SUM(F19:F20)</f>
        <v>0</v>
      </c>
      <c r="G21" s="51"/>
      <c r="H21" s="6" t="s">
        <v>81</v>
      </c>
      <c r="I21" s="1"/>
      <c r="J21" s="1"/>
      <c r="K21" s="1"/>
      <c r="L21" s="24">
        <f>SUM(L17:L20)</f>
        <v>0</v>
      </c>
      <c r="M21" s="51"/>
      <c r="O21" s="7" t="s">
        <v>131</v>
      </c>
    </row>
    <row r="22" spans="1:16384" x14ac:dyDescent="0.3">
      <c r="B22" s="6" t="s">
        <v>133</v>
      </c>
      <c r="D22" s="1"/>
      <c r="E22" s="1"/>
      <c r="F22" s="4">
        <f>RawData!L41</f>
        <v>0</v>
      </c>
      <c r="G22" s="31"/>
      <c r="H22" s="6" t="s">
        <v>133</v>
      </c>
      <c r="J22" s="1"/>
      <c r="K22" s="1"/>
      <c r="L22" s="4">
        <f t="shared" ref="L22:L23" si="1">F22</f>
        <v>0</v>
      </c>
      <c r="M22" s="31"/>
      <c r="O22" s="7" t="s">
        <v>153</v>
      </c>
    </row>
    <row r="23" spans="1:16384" x14ac:dyDescent="0.3">
      <c r="B23" s="6" t="s">
        <v>134</v>
      </c>
      <c r="D23" s="1"/>
      <c r="E23" s="1"/>
      <c r="F23" s="5">
        <f>RawData!L40</f>
        <v>0</v>
      </c>
      <c r="G23" s="31"/>
      <c r="H23" s="6" t="s">
        <v>134</v>
      </c>
      <c r="J23" s="1"/>
      <c r="K23" s="1"/>
      <c r="L23" s="5">
        <f t="shared" si="1"/>
        <v>0</v>
      </c>
      <c r="M23" s="31"/>
      <c r="O23" s="7" t="s">
        <v>153</v>
      </c>
    </row>
    <row r="24" spans="1:16384" x14ac:dyDescent="0.3">
      <c r="B24" s="6" t="s">
        <v>82</v>
      </c>
      <c r="D24" s="1"/>
      <c r="E24" s="1"/>
      <c r="F24" s="4">
        <f>SUM(F21:F23)</f>
        <v>0</v>
      </c>
      <c r="G24" s="31"/>
      <c r="H24" s="6" t="s">
        <v>82</v>
      </c>
      <c r="J24" s="1"/>
      <c r="K24" s="1"/>
      <c r="L24" s="4">
        <f>SUM(L21:L23)</f>
        <v>0</v>
      </c>
      <c r="M24" s="31"/>
      <c r="O24" s="7" t="s">
        <v>131</v>
      </c>
    </row>
    <row r="25" spans="1:16384" x14ac:dyDescent="0.3">
      <c r="B25" s="6" t="s">
        <v>48</v>
      </c>
      <c r="D25" s="1"/>
      <c r="E25" s="1"/>
      <c r="F25" s="4">
        <f>RawData!L35</f>
        <v>0</v>
      </c>
      <c r="G25" s="31"/>
      <c r="H25" s="6" t="s">
        <v>48</v>
      </c>
      <c r="J25" s="1"/>
      <c r="K25" s="1"/>
      <c r="L25" s="4">
        <f>F25</f>
        <v>0</v>
      </c>
      <c r="M25" s="31"/>
      <c r="O25" s="7" t="s">
        <v>154</v>
      </c>
    </row>
    <row r="26" spans="1:16384" ht="15" thickBot="1" x14ac:dyDescent="0.35">
      <c r="B26" s="6" t="s">
        <v>169</v>
      </c>
      <c r="D26" s="1"/>
      <c r="E26" s="1"/>
      <c r="F26" s="20">
        <f>F24-F25</f>
        <v>0</v>
      </c>
      <c r="G26" s="4"/>
      <c r="H26" s="6" t="s">
        <v>170</v>
      </c>
      <c r="J26" s="1"/>
      <c r="K26" s="1"/>
      <c r="L26" s="20">
        <f>L24-L25</f>
        <v>0</v>
      </c>
      <c r="M26" s="31"/>
      <c r="O26" s="7" t="s">
        <v>131</v>
      </c>
    </row>
    <row r="27" spans="1:16384" ht="4.2" customHeight="1" thickTop="1" x14ac:dyDescent="0.3">
      <c r="A27" s="1"/>
      <c r="B27" s="6"/>
      <c r="C27" s="1"/>
      <c r="D27" s="1"/>
      <c r="E27" s="1"/>
      <c r="F27" s="1"/>
      <c r="G27" s="1"/>
      <c r="H27" s="6"/>
      <c r="I27" s="1"/>
      <c r="J27" s="1"/>
      <c r="K27" s="1"/>
      <c r="L27" s="1"/>
      <c r="M27" s="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pans="1:16384" ht="15" thickBot="1" x14ac:dyDescent="0.35">
      <c r="A28" s="1"/>
      <c r="B28" s="85" t="s">
        <v>167</v>
      </c>
      <c r="C28" s="1"/>
      <c r="D28" s="1"/>
      <c r="E28" s="1"/>
      <c r="F28" s="80">
        <f>F26</f>
        <v>0</v>
      </c>
      <c r="G28" s="1"/>
      <c r="H28" s="6"/>
      <c r="I28" s="1"/>
      <c r="J28" s="1"/>
      <c r="K28" s="1"/>
      <c r="L28" s="1"/>
      <c r="M28" s="8"/>
      <c r="N28" s="1"/>
      <c r="O28" s="18" t="s">
        <v>177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pans="1:16384" ht="4.2" customHeight="1" thickTop="1" x14ac:dyDescent="0.3">
      <c r="B29" s="14"/>
      <c r="C29" s="3"/>
      <c r="D29" s="3"/>
      <c r="E29" s="3"/>
      <c r="F29" s="5"/>
      <c r="G29" s="5"/>
      <c r="H29" s="14"/>
      <c r="I29" s="3"/>
      <c r="J29" s="3"/>
      <c r="K29" s="3"/>
      <c r="L29" s="5"/>
      <c r="M29" s="94"/>
    </row>
    <row r="30" spans="1:16384" ht="21.6" thickBot="1" x14ac:dyDescent="0.45">
      <c r="B30" s="15" t="s">
        <v>159</v>
      </c>
      <c r="F30" s="55"/>
      <c r="G30" s="55"/>
    </row>
    <row r="31" spans="1:16384" x14ac:dyDescent="0.3">
      <c r="B31" s="62"/>
      <c r="C31" s="27"/>
      <c r="D31" s="27"/>
      <c r="E31" s="39" t="s">
        <v>49</v>
      </c>
      <c r="F31" s="27"/>
      <c r="G31" s="27"/>
      <c r="H31" s="39" t="s">
        <v>50</v>
      </c>
      <c r="I31" s="65"/>
    </row>
    <row r="32" spans="1:16384" ht="4.2" customHeight="1" x14ac:dyDescent="0.3">
      <c r="B32" s="12"/>
      <c r="C32" s="2"/>
      <c r="D32" s="2"/>
      <c r="E32" s="43"/>
      <c r="F32" s="2"/>
      <c r="G32" s="2"/>
      <c r="H32" s="43"/>
      <c r="I32" s="11"/>
    </row>
    <row r="33" spans="2:15" x14ac:dyDescent="0.3">
      <c r="B33" s="36" t="s">
        <v>51</v>
      </c>
      <c r="C33" s="1"/>
      <c r="D33" s="1"/>
      <c r="E33" s="4">
        <f>RawData!L22</f>
        <v>0</v>
      </c>
      <c r="F33" s="1"/>
      <c r="G33" s="1"/>
      <c r="H33" s="4">
        <f>RawData!L21</f>
        <v>0</v>
      </c>
      <c r="I33" s="8"/>
      <c r="O33" s="7" t="s">
        <v>154</v>
      </c>
    </row>
    <row r="34" spans="2:15" ht="4.2" customHeight="1" x14ac:dyDescent="0.3">
      <c r="B34" s="84"/>
      <c r="C34" s="3"/>
      <c r="D34" s="3"/>
      <c r="E34" s="5"/>
      <c r="F34" s="3"/>
      <c r="G34" s="3"/>
      <c r="H34" s="5"/>
      <c r="I34" s="22"/>
    </row>
    <row r="35" spans="2:15" ht="4.2" customHeight="1" x14ac:dyDescent="0.3">
      <c r="B35" s="36"/>
      <c r="C35" s="1"/>
      <c r="D35" s="1"/>
      <c r="E35" s="4"/>
      <c r="F35" s="1"/>
      <c r="G35" s="1"/>
      <c r="H35" s="4"/>
      <c r="I35" s="8"/>
    </row>
    <row r="36" spans="2:15" x14ac:dyDescent="0.3">
      <c r="B36" s="86" t="s">
        <v>140</v>
      </c>
      <c r="C36" s="2"/>
      <c r="D36" s="2"/>
      <c r="E36" s="19"/>
      <c r="F36" s="2"/>
      <c r="G36" s="2"/>
      <c r="H36" s="19"/>
      <c r="I36" s="11"/>
    </row>
    <row r="37" spans="2:15" x14ac:dyDescent="0.3">
      <c r="B37" s="6" t="s">
        <v>56</v>
      </c>
      <c r="C37" s="1"/>
      <c r="D37" s="1"/>
      <c r="E37" s="4">
        <f>RawData!L26</f>
        <v>0</v>
      </c>
      <c r="F37" s="1"/>
      <c r="G37" s="1"/>
      <c r="H37" s="4">
        <f>RawData!L25</f>
        <v>0</v>
      </c>
      <c r="I37" s="8"/>
      <c r="O37" s="7" t="s">
        <v>154</v>
      </c>
    </row>
    <row r="38" spans="2:15" x14ac:dyDescent="0.3">
      <c r="B38" s="6" t="s">
        <v>139</v>
      </c>
      <c r="C38" s="1"/>
      <c r="D38" s="1"/>
      <c r="E38" s="4">
        <f>RawData!L28</f>
        <v>0</v>
      </c>
      <c r="F38" s="1"/>
      <c r="G38" s="1"/>
      <c r="H38" s="4">
        <f>RawData!L27</f>
        <v>0</v>
      </c>
      <c r="I38" s="8"/>
      <c r="O38" s="7" t="s">
        <v>154</v>
      </c>
    </row>
    <row r="39" spans="2:15" x14ac:dyDescent="0.3">
      <c r="B39" s="40" t="s">
        <v>137</v>
      </c>
      <c r="C39" s="1"/>
      <c r="D39" s="1"/>
      <c r="E39" s="4">
        <f>RawData!L30</f>
        <v>0</v>
      </c>
      <c r="F39" s="1"/>
      <c r="G39" s="1"/>
      <c r="H39" s="4">
        <f>RawData!L29</f>
        <v>0</v>
      </c>
      <c r="I39" s="8"/>
      <c r="O39" s="7" t="s">
        <v>154</v>
      </c>
    </row>
    <row r="40" spans="2:15" x14ac:dyDescent="0.3">
      <c r="B40" s="40" t="s">
        <v>138</v>
      </c>
      <c r="C40" s="1"/>
      <c r="D40" s="1"/>
      <c r="E40" s="4">
        <f>RawData!L32</f>
        <v>0</v>
      </c>
      <c r="F40" s="1"/>
      <c r="G40" s="1"/>
      <c r="H40" s="4">
        <f>RawData!L31</f>
        <v>0</v>
      </c>
      <c r="I40" s="8"/>
      <c r="O40" s="7" t="s">
        <v>154</v>
      </c>
    </row>
    <row r="41" spans="2:15" ht="15" thickBot="1" x14ac:dyDescent="0.35">
      <c r="B41" s="40" t="s">
        <v>52</v>
      </c>
      <c r="C41" s="1"/>
      <c r="D41" s="1"/>
      <c r="E41" s="20">
        <f>SUM(E37:E40)</f>
        <v>0</v>
      </c>
      <c r="F41" s="1"/>
      <c r="G41" s="1"/>
      <c r="H41" s="20">
        <f>SUM(H37:H40)</f>
        <v>0</v>
      </c>
      <c r="I41" s="8"/>
      <c r="O41" s="7" t="s">
        <v>155</v>
      </c>
    </row>
    <row r="42" spans="2:15" ht="4.2" customHeight="1" thickTop="1" x14ac:dyDescent="0.3">
      <c r="B42" s="6"/>
      <c r="C42" s="1"/>
      <c r="D42" s="1"/>
      <c r="E42" s="4"/>
      <c r="F42" s="1"/>
      <c r="G42" s="1"/>
      <c r="H42" s="4"/>
      <c r="I42" s="8"/>
    </row>
    <row r="43" spans="2:15" ht="4.2" customHeight="1" x14ac:dyDescent="0.3">
      <c r="B43" s="12"/>
      <c r="C43" s="2"/>
      <c r="D43" s="2"/>
      <c r="E43" s="19"/>
      <c r="F43" s="2"/>
      <c r="G43" s="2"/>
      <c r="H43" s="19"/>
      <c r="I43" s="11"/>
    </row>
    <row r="44" spans="2:15" x14ac:dyDescent="0.3">
      <c r="B44" s="50" t="s">
        <v>141</v>
      </c>
      <c r="C44" s="1"/>
      <c r="D44" s="1"/>
      <c r="E44" s="4"/>
      <c r="F44" s="1"/>
      <c r="G44" s="1"/>
      <c r="H44" s="4"/>
      <c r="I44" s="8"/>
    </row>
    <row r="45" spans="2:15" x14ac:dyDescent="0.3">
      <c r="B45" s="6" t="s">
        <v>53</v>
      </c>
      <c r="C45" s="1"/>
      <c r="D45" s="1"/>
      <c r="E45" s="4">
        <f>E37</f>
        <v>0</v>
      </c>
      <c r="F45" s="1"/>
      <c r="G45" s="1"/>
      <c r="H45" s="4">
        <f>H37</f>
        <v>0</v>
      </c>
      <c r="I45" s="8"/>
      <c r="O45" s="7" t="s">
        <v>154</v>
      </c>
    </row>
    <row r="46" spans="2:15" x14ac:dyDescent="0.3">
      <c r="B46" s="40" t="s">
        <v>137</v>
      </c>
      <c r="C46" s="1"/>
      <c r="D46" s="1"/>
      <c r="E46" s="4">
        <f t="shared" ref="E46:E47" si="2">E39</f>
        <v>0</v>
      </c>
      <c r="F46" s="1"/>
      <c r="G46" s="1"/>
      <c r="H46" s="4">
        <f t="shared" ref="H46:H47" si="3">H39</f>
        <v>0</v>
      </c>
      <c r="I46" s="8"/>
      <c r="O46" s="7" t="s">
        <v>154</v>
      </c>
    </row>
    <row r="47" spans="2:15" x14ac:dyDescent="0.3">
      <c r="B47" s="40" t="s">
        <v>138</v>
      </c>
      <c r="C47" s="1"/>
      <c r="D47" s="1"/>
      <c r="E47" s="4">
        <f t="shared" si="2"/>
        <v>0</v>
      </c>
      <c r="F47" s="1"/>
      <c r="G47" s="1"/>
      <c r="H47" s="4">
        <f t="shared" si="3"/>
        <v>0</v>
      </c>
      <c r="I47" s="8"/>
      <c r="O47" s="7" t="s">
        <v>154</v>
      </c>
    </row>
    <row r="48" spans="2:15" ht="15" thickBot="1" x14ac:dyDescent="0.35">
      <c r="B48" s="6" t="s">
        <v>55</v>
      </c>
      <c r="C48" s="1"/>
      <c r="D48" s="1"/>
      <c r="E48" s="20">
        <f>SUM(E45:E47)</f>
        <v>0</v>
      </c>
      <c r="F48" s="1"/>
      <c r="G48" s="1"/>
      <c r="H48" s="20">
        <f>SUM(H45:H47)</f>
        <v>0</v>
      </c>
      <c r="I48" s="8"/>
      <c r="O48" s="7" t="s">
        <v>130</v>
      </c>
    </row>
    <row r="49" spans="2:15" ht="4.2" customHeight="1" thickTop="1" x14ac:dyDescent="0.3">
      <c r="B49" s="14"/>
      <c r="C49" s="3"/>
      <c r="D49" s="3"/>
      <c r="E49" s="5"/>
      <c r="F49" s="3"/>
      <c r="G49" s="3"/>
      <c r="H49" s="5"/>
      <c r="I49" s="22"/>
    </row>
    <row r="50" spans="2:15" ht="4.2" customHeight="1" x14ac:dyDescent="0.3">
      <c r="B50" s="12"/>
      <c r="C50" s="2"/>
      <c r="D50" s="2"/>
      <c r="E50" s="19"/>
      <c r="F50" s="2"/>
      <c r="G50" s="2"/>
      <c r="H50" s="19"/>
      <c r="I50" s="11"/>
    </row>
    <row r="51" spans="2:15" ht="14.4" customHeight="1" x14ac:dyDescent="0.3">
      <c r="B51" s="36" t="s">
        <v>57</v>
      </c>
      <c r="C51" s="1"/>
      <c r="D51" s="72">
        <f>RawData!L11</f>
        <v>0</v>
      </c>
      <c r="E51" s="67" t="s">
        <v>39</v>
      </c>
      <c r="F51" s="1"/>
      <c r="G51" s="1"/>
      <c r="H51" s="24"/>
      <c r="I51" s="8"/>
    </row>
    <row r="52" spans="2:15" x14ac:dyDescent="0.3">
      <c r="B52" s="6" t="s">
        <v>136</v>
      </c>
      <c r="C52" s="1"/>
      <c r="D52" s="1"/>
      <c r="E52" s="4">
        <f>RawData!L36</f>
        <v>0</v>
      </c>
      <c r="F52" s="1"/>
      <c r="G52" s="1"/>
      <c r="H52" s="24"/>
      <c r="I52" s="8"/>
      <c r="O52" s="7" t="s">
        <v>154</v>
      </c>
    </row>
    <row r="53" spans="2:15" x14ac:dyDescent="0.3">
      <c r="B53" s="6" t="s">
        <v>40</v>
      </c>
      <c r="C53" s="77"/>
      <c r="D53" s="88"/>
      <c r="E53" s="4">
        <f>RawData!L38*-1</f>
        <v>0</v>
      </c>
      <c r="F53" s="1"/>
      <c r="G53" s="1"/>
      <c r="H53" s="24"/>
      <c r="I53" s="8"/>
      <c r="O53" s="7" t="s">
        <v>154</v>
      </c>
    </row>
    <row r="54" spans="2:15" x14ac:dyDescent="0.3">
      <c r="B54" s="6" t="s">
        <v>9</v>
      </c>
      <c r="C54" s="1"/>
      <c r="D54" s="1"/>
      <c r="E54" s="4">
        <f>RawData!L39*-1</f>
        <v>0</v>
      </c>
      <c r="F54" s="1"/>
      <c r="G54" s="1"/>
      <c r="H54" s="24"/>
      <c r="I54" s="8"/>
      <c r="O54" s="7" t="s">
        <v>154</v>
      </c>
    </row>
    <row r="55" spans="2:15" x14ac:dyDescent="0.3">
      <c r="B55" s="6" t="s">
        <v>126</v>
      </c>
      <c r="C55" s="1"/>
      <c r="D55" s="1"/>
      <c r="E55" s="4">
        <f>RawData!L37*-1</f>
        <v>0</v>
      </c>
      <c r="F55" s="1"/>
      <c r="G55" s="1"/>
      <c r="H55" s="24"/>
      <c r="I55" s="8"/>
      <c r="O55" s="7" t="s">
        <v>154</v>
      </c>
    </row>
    <row r="56" spans="2:15" x14ac:dyDescent="0.3">
      <c r="B56" s="6" t="s">
        <v>127</v>
      </c>
      <c r="C56" s="1"/>
      <c r="D56" s="1"/>
      <c r="E56" s="4">
        <f t="shared" ref="E56:E57" si="4">F22</f>
        <v>0</v>
      </c>
      <c r="F56" s="1"/>
      <c r="G56" s="1"/>
      <c r="H56" s="24"/>
      <c r="I56" s="8"/>
      <c r="O56" s="7" t="s">
        <v>154</v>
      </c>
    </row>
    <row r="57" spans="2:15" x14ac:dyDescent="0.3">
      <c r="B57" s="6" t="s">
        <v>128</v>
      </c>
      <c r="C57" s="1"/>
      <c r="D57" s="1"/>
      <c r="E57" s="4">
        <f t="shared" si="4"/>
        <v>0</v>
      </c>
      <c r="F57" s="1"/>
      <c r="G57" s="1"/>
      <c r="H57" s="24"/>
      <c r="I57" s="8"/>
      <c r="O57" s="7" t="s">
        <v>154</v>
      </c>
    </row>
    <row r="58" spans="2:15" ht="15" thickBot="1" x14ac:dyDescent="0.35">
      <c r="B58" s="6" t="s">
        <v>135</v>
      </c>
      <c r="C58" s="1"/>
      <c r="D58" s="1"/>
      <c r="E58" s="75">
        <f>SUM(E52:E57)</f>
        <v>0</v>
      </c>
      <c r="F58" s="18"/>
      <c r="G58" s="18"/>
      <c r="H58" s="24"/>
      <c r="I58" s="8"/>
      <c r="O58" s="18" t="s">
        <v>156</v>
      </c>
    </row>
    <row r="59" spans="2:15" ht="4.2" customHeight="1" thickTop="1" x14ac:dyDescent="0.3">
      <c r="B59" s="14"/>
      <c r="C59" s="3"/>
      <c r="D59" s="3"/>
      <c r="E59" s="5"/>
      <c r="F59" s="3"/>
      <c r="G59" s="3"/>
      <c r="H59" s="5"/>
      <c r="I59" s="22"/>
    </row>
    <row r="60" spans="2:15" ht="4.2" customHeight="1" x14ac:dyDescent="0.3">
      <c r="B60" s="6"/>
      <c r="C60" s="1"/>
      <c r="D60" s="1"/>
      <c r="E60" s="4"/>
      <c r="F60" s="1"/>
      <c r="G60" s="1"/>
      <c r="H60" s="4"/>
      <c r="I60" s="8"/>
    </row>
    <row r="61" spans="2:15" ht="14.85" customHeight="1" x14ac:dyDescent="0.3">
      <c r="B61" s="50" t="s">
        <v>54</v>
      </c>
      <c r="C61" s="1"/>
      <c r="D61" s="1"/>
      <c r="E61" s="4">
        <f>RawData!L24</f>
        <v>0</v>
      </c>
      <c r="F61" s="1"/>
      <c r="G61" s="1"/>
      <c r="H61" s="4">
        <f>RawData!L23</f>
        <v>0</v>
      </c>
      <c r="I61" s="8"/>
      <c r="O61" s="7" t="s">
        <v>154</v>
      </c>
    </row>
    <row r="62" spans="2:15" ht="4.2" customHeight="1" x14ac:dyDescent="0.3">
      <c r="B62" s="83"/>
      <c r="C62" s="3"/>
      <c r="D62" s="3"/>
      <c r="E62" s="56"/>
      <c r="F62" s="3"/>
      <c r="G62" s="3"/>
      <c r="H62" s="56"/>
      <c r="I62" s="22"/>
    </row>
    <row r="63" spans="2:15" ht="21" x14ac:dyDescent="0.4">
      <c r="B63" s="15" t="s">
        <v>160</v>
      </c>
      <c r="C63" s="1"/>
      <c r="D63" s="1"/>
      <c r="E63" s="42"/>
      <c r="F63" s="1"/>
      <c r="G63" s="1"/>
      <c r="H63" s="42"/>
      <c r="I63" s="1"/>
    </row>
    <row r="64" spans="2:15" ht="14.85" customHeight="1" x14ac:dyDescent="0.3">
      <c r="B64" s="12"/>
      <c r="C64" s="2"/>
      <c r="D64" s="2"/>
      <c r="E64" s="47" t="s">
        <v>49</v>
      </c>
      <c r="F64" s="2"/>
      <c r="G64" s="2"/>
      <c r="H64" s="47" t="s">
        <v>50</v>
      </c>
      <c r="I64" s="11"/>
    </row>
    <row r="65" spans="2:15" ht="14.85" customHeight="1" x14ac:dyDescent="0.3">
      <c r="B65" s="25" t="s">
        <v>44</v>
      </c>
      <c r="C65" s="1"/>
      <c r="D65" s="1"/>
      <c r="E65" s="5">
        <f>F28</f>
        <v>0</v>
      </c>
      <c r="F65" s="9">
        <f>IFERROR(E65/E66,0)</f>
        <v>0</v>
      </c>
      <c r="G65" s="9"/>
      <c r="H65" s="5">
        <f>F28</f>
        <v>0</v>
      </c>
      <c r="I65" s="26">
        <f>IFERROR(H65/H66,0)</f>
        <v>0</v>
      </c>
      <c r="O65" s="7" t="s">
        <v>176</v>
      </c>
    </row>
    <row r="66" spans="2:15" ht="14.85" customHeight="1" x14ac:dyDescent="0.3">
      <c r="B66" s="6" t="s">
        <v>51</v>
      </c>
      <c r="C66" s="1"/>
      <c r="D66" s="1"/>
      <c r="E66" s="24">
        <f>E33</f>
        <v>0</v>
      </c>
      <c r="F66" s="1"/>
      <c r="G66" s="1"/>
      <c r="H66" s="24">
        <f>H33</f>
        <v>0</v>
      </c>
      <c r="I66" s="8"/>
      <c r="O66" s="7" t="s">
        <v>143</v>
      </c>
    </row>
    <row r="67" spans="2:15" ht="4.2" customHeight="1" x14ac:dyDescent="0.3">
      <c r="B67" s="6"/>
      <c r="C67" s="1"/>
      <c r="D67" s="1"/>
      <c r="E67" s="24"/>
      <c r="F67" s="1"/>
      <c r="G67" s="1"/>
      <c r="H67" s="24"/>
      <c r="I67" s="8"/>
    </row>
    <row r="68" spans="2:15" ht="14.85" customHeight="1" x14ac:dyDescent="0.3">
      <c r="B68" s="25" t="s">
        <v>44</v>
      </c>
      <c r="C68" s="1"/>
      <c r="D68" s="1"/>
      <c r="E68" s="5">
        <f>F28</f>
        <v>0</v>
      </c>
      <c r="F68" s="9">
        <f>IFERROR(E68/E69,0)</f>
        <v>0</v>
      </c>
      <c r="G68" s="9"/>
      <c r="H68" s="5">
        <f>$F$28</f>
        <v>0</v>
      </c>
      <c r="I68" s="26">
        <f>IFERROR(H68/H69,0)</f>
        <v>0</v>
      </c>
      <c r="O68" s="7" t="s">
        <v>176</v>
      </c>
    </row>
    <row r="69" spans="2:15" x14ac:dyDescent="0.3">
      <c r="B69" s="6" t="s">
        <v>52</v>
      </c>
      <c r="C69" s="29"/>
      <c r="D69" s="29"/>
      <c r="E69" s="4">
        <f>E41</f>
        <v>0</v>
      </c>
      <c r="F69" s="16"/>
      <c r="G69" s="16"/>
      <c r="H69" s="4">
        <f>H41</f>
        <v>0</v>
      </c>
      <c r="I69" s="37"/>
      <c r="O69" s="7" t="s">
        <v>144</v>
      </c>
    </row>
    <row r="70" spans="2:15" ht="4.2" customHeight="1" x14ac:dyDescent="0.3">
      <c r="B70" s="6"/>
      <c r="C70" s="29"/>
      <c r="D70" s="29"/>
      <c r="E70" s="4"/>
      <c r="F70" s="16"/>
      <c r="G70" s="16"/>
      <c r="H70" s="4"/>
      <c r="I70" s="37"/>
    </row>
    <row r="71" spans="2:15" x14ac:dyDescent="0.3">
      <c r="B71" s="25" t="s">
        <v>44</v>
      </c>
      <c r="C71" s="29"/>
      <c r="D71" s="29"/>
      <c r="E71" s="5">
        <f>F28</f>
        <v>0</v>
      </c>
      <c r="F71" s="9">
        <f>IFERROR(E71/E72,0)</f>
        <v>0</v>
      </c>
      <c r="G71" s="9"/>
      <c r="H71" s="5">
        <f>F28</f>
        <v>0</v>
      </c>
      <c r="I71" s="26">
        <f>IFERROR(H71/H72,0)</f>
        <v>0</v>
      </c>
      <c r="O71" s="7" t="s">
        <v>176</v>
      </c>
    </row>
    <row r="72" spans="2:15" x14ac:dyDescent="0.3">
      <c r="B72" s="6" t="s">
        <v>55</v>
      </c>
      <c r="C72" s="29"/>
      <c r="D72" s="29"/>
      <c r="E72" s="4">
        <f>E48</f>
        <v>0</v>
      </c>
      <c r="F72" s="16"/>
      <c r="G72" s="16"/>
      <c r="H72" s="4">
        <f>H48</f>
        <v>0</v>
      </c>
      <c r="I72" s="37"/>
      <c r="O72" s="7" t="s">
        <v>145</v>
      </c>
    </row>
    <row r="73" spans="2:15" ht="4.2" customHeight="1" x14ac:dyDescent="0.3">
      <c r="B73" s="6"/>
      <c r="C73" s="29"/>
      <c r="D73" s="29"/>
      <c r="E73" s="4"/>
      <c r="F73" s="16"/>
      <c r="G73" s="16"/>
      <c r="H73" s="4"/>
      <c r="I73" s="37"/>
    </row>
    <row r="74" spans="2:15" x14ac:dyDescent="0.3">
      <c r="B74" s="25" t="s">
        <v>44</v>
      </c>
      <c r="C74" s="29"/>
      <c r="D74" s="29"/>
      <c r="E74" s="5">
        <f>F28</f>
        <v>0</v>
      </c>
      <c r="F74" s="9">
        <f>IFERROR(E74/E75,0)</f>
        <v>0</v>
      </c>
      <c r="G74" s="9"/>
      <c r="H74" s="4"/>
      <c r="I74" s="26"/>
      <c r="O74" s="7" t="s">
        <v>176</v>
      </c>
    </row>
    <row r="75" spans="2:15" x14ac:dyDescent="0.3">
      <c r="B75" s="6" t="s">
        <v>58</v>
      </c>
      <c r="C75" s="29"/>
      <c r="D75" s="29"/>
      <c r="E75" s="4">
        <f>E58</f>
        <v>0</v>
      </c>
      <c r="F75" s="16"/>
      <c r="G75" s="16"/>
      <c r="H75" s="4"/>
      <c r="I75" s="37"/>
      <c r="O75" s="7" t="s">
        <v>146</v>
      </c>
    </row>
    <row r="76" spans="2:15" ht="4.2" customHeight="1" x14ac:dyDescent="0.3">
      <c r="B76" s="6"/>
      <c r="C76" s="29"/>
      <c r="D76" s="29"/>
      <c r="E76" s="4"/>
      <c r="F76" s="16"/>
      <c r="G76" s="16"/>
      <c r="H76" s="4"/>
      <c r="I76" s="37"/>
    </row>
    <row r="77" spans="2:15" x14ac:dyDescent="0.3">
      <c r="B77" s="25" t="s">
        <v>44</v>
      </c>
      <c r="C77" s="29"/>
      <c r="D77" s="29"/>
      <c r="E77" s="5">
        <f>F28</f>
        <v>0</v>
      </c>
      <c r="F77" s="9">
        <f>IFERROR(E77/E78,0)</f>
        <v>0</v>
      </c>
      <c r="G77" s="9"/>
      <c r="H77" s="5">
        <f>F28</f>
        <v>0</v>
      </c>
      <c r="I77" s="26">
        <f>IFERROR(H77/H78,0)</f>
        <v>0</v>
      </c>
      <c r="O77" s="7" t="s">
        <v>176</v>
      </c>
    </row>
    <row r="78" spans="2:15" x14ac:dyDescent="0.3">
      <c r="B78" s="6" t="s">
        <v>54</v>
      </c>
      <c r="C78" s="29"/>
      <c r="D78" s="29"/>
      <c r="E78" s="4">
        <f>E61</f>
        <v>0</v>
      </c>
      <c r="F78" s="29"/>
      <c r="G78" s="29"/>
      <c r="H78" s="4">
        <f>H61</f>
        <v>0</v>
      </c>
      <c r="I78" s="95"/>
      <c r="O78" s="7" t="s">
        <v>147</v>
      </c>
    </row>
    <row r="79" spans="2:15" ht="4.2" customHeight="1" x14ac:dyDescent="0.3">
      <c r="B79" s="14"/>
      <c r="C79" s="32"/>
      <c r="D79" s="32"/>
      <c r="E79" s="54"/>
      <c r="F79" s="32"/>
      <c r="G79" s="32"/>
      <c r="H79" s="54"/>
      <c r="I79" s="82"/>
    </row>
    <row r="80" spans="2:15" x14ac:dyDescent="0.3">
      <c r="C80" s="23"/>
      <c r="D80" s="23"/>
      <c r="E80" s="52"/>
      <c r="F80" s="23"/>
      <c r="G80" s="23"/>
      <c r="H80" s="52"/>
      <c r="I80" s="23"/>
    </row>
  </sheetData>
  <sheetProtection sheet="1" objects="1" scenarios="1"/>
  <mergeCells count="1">
    <mergeCell ref="K15:K16"/>
  </mergeCells>
  <pageMargins left="0.7" right="0.7" top="0.75" bottom="0.75" header="0.3" footer="0.3"/>
  <pageSetup paperSize="9" scale="55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XFD80"/>
  <sheetViews>
    <sheetView showGridLines="0" workbookViewId="0"/>
  </sheetViews>
  <sheetFormatPr defaultRowHeight="14.4" x14ac:dyDescent="0.3"/>
  <cols>
    <col min="1" max="1" width="4.5546875" customWidth="1"/>
    <col min="2" max="2" width="22.88671875" customWidth="1"/>
    <col min="3" max="3" width="9" customWidth="1"/>
    <col min="4" max="4" width="10.5546875" customWidth="1"/>
    <col min="5" max="6" width="18.5546875" customWidth="1"/>
    <col min="7" max="7" width="0.6640625" customWidth="1"/>
    <col min="8" max="8" width="18.5546875" customWidth="1"/>
    <col min="9" max="9" width="16.6640625" customWidth="1"/>
    <col min="10" max="10" width="8.33203125" customWidth="1"/>
    <col min="11" max="11" width="11.5546875" customWidth="1"/>
    <col min="12" max="12" width="15.88671875" customWidth="1"/>
  </cols>
  <sheetData>
    <row r="2" spans="2:15" ht="21" x14ac:dyDescent="0.4">
      <c r="B2" s="15" t="s">
        <v>38</v>
      </c>
      <c r="C2" s="15">
        <f>RawData!M7</f>
        <v>0</v>
      </c>
    </row>
    <row r="3" spans="2:15" x14ac:dyDescent="0.3">
      <c r="B3" t="s">
        <v>157</v>
      </c>
      <c r="C3">
        <f>RawData!M9</f>
        <v>0</v>
      </c>
    </row>
    <row r="4" spans="2:15" ht="21" x14ac:dyDescent="0.4">
      <c r="B4" s="15" t="s">
        <v>41</v>
      </c>
      <c r="F4" s="17"/>
      <c r="G4" s="17"/>
    </row>
    <row r="5" spans="2:15" x14ac:dyDescent="0.3">
      <c r="B5" s="12" t="s">
        <v>42</v>
      </c>
      <c r="C5" s="2"/>
      <c r="D5" s="96">
        <f>RawData!$D$13</f>
        <v>41274</v>
      </c>
      <c r="E5" s="2"/>
      <c r="F5" s="38"/>
      <c r="G5" s="38"/>
      <c r="H5" s="2"/>
      <c r="I5" s="11"/>
    </row>
    <row r="6" spans="2:15" x14ac:dyDescent="0.3">
      <c r="B6" s="6" t="s">
        <v>17</v>
      </c>
      <c r="C6" s="1"/>
      <c r="D6" s="30">
        <f>RawData!M15</f>
        <v>0</v>
      </c>
      <c r="E6" s="1"/>
      <c r="F6" s="17"/>
      <c r="G6" s="17"/>
      <c r="H6" s="1"/>
      <c r="I6" s="8"/>
      <c r="O6" s="7" t="s">
        <v>151</v>
      </c>
    </row>
    <row r="7" spans="2:15" x14ac:dyDescent="0.3">
      <c r="B7" s="6" t="s">
        <v>18</v>
      </c>
      <c r="C7" s="1"/>
      <c r="D7" s="30">
        <f>RawData!M16</f>
        <v>0</v>
      </c>
      <c r="E7" s="1"/>
      <c r="F7" s="17"/>
      <c r="G7" s="17"/>
      <c r="H7" s="1"/>
      <c r="I7" s="8"/>
      <c r="O7" s="7" t="s">
        <v>151</v>
      </c>
    </row>
    <row r="8" spans="2:15" ht="4.2" customHeight="1" x14ac:dyDescent="0.3">
      <c r="B8" s="6"/>
      <c r="C8" s="1"/>
      <c r="D8" s="30"/>
      <c r="E8" s="1"/>
      <c r="F8" s="17"/>
      <c r="G8" s="17"/>
      <c r="H8" s="1"/>
      <c r="I8" s="8"/>
    </row>
    <row r="9" spans="2:15" x14ac:dyDescent="0.3">
      <c r="B9" s="6" t="s">
        <v>43</v>
      </c>
      <c r="C9" s="1"/>
      <c r="D9" s="30">
        <f>AVERAGE(D6:D7)</f>
        <v>0</v>
      </c>
      <c r="E9" s="1"/>
      <c r="F9" s="17"/>
      <c r="G9" s="17"/>
      <c r="H9" s="1"/>
      <c r="I9" s="8"/>
      <c r="O9" s="7" t="s">
        <v>131</v>
      </c>
    </row>
    <row r="10" spans="2:15" ht="4.2" customHeight="1" x14ac:dyDescent="0.3">
      <c r="B10" s="6"/>
      <c r="C10" s="1"/>
      <c r="D10" s="30"/>
      <c r="E10" s="1"/>
      <c r="F10" s="17"/>
      <c r="G10" s="17"/>
      <c r="H10" s="1"/>
      <c r="I10" s="8"/>
    </row>
    <row r="11" spans="2:15" x14ac:dyDescent="0.3">
      <c r="B11" s="6" t="s">
        <v>16</v>
      </c>
      <c r="C11" s="1"/>
      <c r="D11" s="30">
        <f>RawData!M14</f>
        <v>0</v>
      </c>
      <c r="E11" s="1"/>
      <c r="F11" s="17"/>
      <c r="G11" s="17"/>
      <c r="H11" s="1"/>
      <c r="I11" s="8"/>
      <c r="O11" s="7" t="s">
        <v>151</v>
      </c>
    </row>
    <row r="12" spans="2:15" ht="4.2" customHeight="1" x14ac:dyDescent="0.3">
      <c r="B12" s="14"/>
      <c r="C12" s="3"/>
      <c r="D12" s="48"/>
      <c r="E12" s="3"/>
      <c r="F12" s="49"/>
      <c r="G12" s="49"/>
      <c r="H12" s="3"/>
      <c r="I12" s="22"/>
    </row>
    <row r="13" spans="2:15" ht="21" x14ac:dyDescent="0.4">
      <c r="B13" s="15" t="s">
        <v>158</v>
      </c>
      <c r="D13" s="74"/>
      <c r="F13" s="17"/>
      <c r="G13" s="17"/>
    </row>
    <row r="14" spans="2:15" ht="4.2" customHeight="1" x14ac:dyDescent="0.3">
      <c r="B14" s="12"/>
      <c r="C14" s="2"/>
      <c r="D14" s="44"/>
      <c r="E14" s="2"/>
      <c r="F14" s="38"/>
      <c r="G14" s="81"/>
      <c r="H14" s="12"/>
      <c r="I14" s="2"/>
      <c r="J14" s="2"/>
      <c r="K14" s="2"/>
      <c r="L14" s="2"/>
      <c r="M14" s="11"/>
    </row>
    <row r="15" spans="2:15" ht="12" customHeight="1" x14ac:dyDescent="0.3">
      <c r="B15" s="6" t="s">
        <v>165</v>
      </c>
      <c r="C15" s="1"/>
      <c r="D15" s="30"/>
      <c r="E15" s="1"/>
      <c r="F15" s="1"/>
      <c r="G15" s="8"/>
      <c r="H15" s="6" t="s">
        <v>166</v>
      </c>
      <c r="I15" s="1"/>
      <c r="J15" s="30"/>
      <c r="K15" s="162" t="s">
        <v>46</v>
      </c>
      <c r="L15" s="1"/>
      <c r="M15" s="8"/>
    </row>
    <row r="16" spans="2:15" x14ac:dyDescent="0.3">
      <c r="B16" s="6"/>
      <c r="C16" s="1"/>
      <c r="D16" s="45" t="s">
        <v>45</v>
      </c>
      <c r="E16" s="28" t="s">
        <v>46</v>
      </c>
      <c r="F16" s="28" t="s">
        <v>132</v>
      </c>
      <c r="G16" s="53"/>
      <c r="H16" s="6"/>
      <c r="I16" s="1"/>
      <c r="J16" s="45" t="s">
        <v>45</v>
      </c>
      <c r="K16" s="162"/>
      <c r="L16" s="28" t="s">
        <v>132</v>
      </c>
      <c r="M16" s="53"/>
    </row>
    <row r="17" spans="1:16384" x14ac:dyDescent="0.3">
      <c r="B17" s="79"/>
      <c r="C17" s="35"/>
      <c r="D17" s="78"/>
      <c r="E17" s="73"/>
      <c r="F17" s="98"/>
      <c r="G17" s="31"/>
      <c r="H17" s="97" t="s">
        <v>168</v>
      </c>
      <c r="I17" s="1"/>
      <c r="J17" s="93"/>
      <c r="K17" s="89"/>
      <c r="L17" s="4">
        <f t="shared" ref="L17:L20" si="0">J17*K17</f>
        <v>0</v>
      </c>
      <c r="M17" s="31"/>
      <c r="O17" s="7" t="s">
        <v>152</v>
      </c>
    </row>
    <row r="18" spans="1:16384" x14ac:dyDescent="0.3">
      <c r="B18" s="90"/>
      <c r="C18" s="35"/>
      <c r="D18" s="35"/>
      <c r="E18" s="35"/>
      <c r="F18" s="98"/>
      <c r="G18" s="31"/>
      <c r="H18" s="97" t="s">
        <v>129</v>
      </c>
      <c r="I18" s="1"/>
      <c r="J18" s="93"/>
      <c r="K18" s="89"/>
      <c r="L18" s="4">
        <f t="shared" si="0"/>
        <v>0</v>
      </c>
      <c r="M18" s="31"/>
      <c r="O18" s="7" t="s">
        <v>142</v>
      </c>
    </row>
    <row r="19" spans="1:16384" x14ac:dyDescent="0.3">
      <c r="B19" s="6" t="s">
        <v>172</v>
      </c>
      <c r="C19" s="1"/>
      <c r="D19" s="69">
        <f>D11</f>
        <v>0</v>
      </c>
      <c r="E19" s="34">
        <f>RawData!M20</f>
        <v>0</v>
      </c>
      <c r="F19" s="4">
        <f>D19*E19</f>
        <v>0</v>
      </c>
      <c r="G19" s="31"/>
      <c r="H19" s="97" t="s">
        <v>47</v>
      </c>
      <c r="I19" s="1"/>
      <c r="J19" s="93"/>
      <c r="K19" s="89"/>
      <c r="L19" s="4">
        <f t="shared" si="0"/>
        <v>0</v>
      </c>
      <c r="M19" s="31"/>
      <c r="O19" s="7" t="s">
        <v>175</v>
      </c>
    </row>
    <row r="20" spans="1:16384" x14ac:dyDescent="0.3">
      <c r="B20" s="6" t="s">
        <v>171</v>
      </c>
      <c r="C20" s="1"/>
      <c r="D20" s="1"/>
      <c r="E20" s="1"/>
      <c r="F20" s="5">
        <f>RawData!M42</f>
        <v>0</v>
      </c>
      <c r="G20" s="31"/>
      <c r="H20" s="97" t="s">
        <v>148</v>
      </c>
      <c r="I20" s="1"/>
      <c r="J20" s="93"/>
      <c r="K20" s="89"/>
      <c r="L20" s="5">
        <f t="shared" si="0"/>
        <v>0</v>
      </c>
      <c r="M20" s="31"/>
      <c r="O20" s="7" t="s">
        <v>175</v>
      </c>
    </row>
    <row r="21" spans="1:16384" x14ac:dyDescent="0.3">
      <c r="B21" s="6" t="s">
        <v>81</v>
      </c>
      <c r="C21" s="1"/>
      <c r="D21" s="1"/>
      <c r="E21" s="1"/>
      <c r="F21" s="24">
        <f>SUM(F19:F20)</f>
        <v>0</v>
      </c>
      <c r="G21" s="51"/>
      <c r="H21" s="6" t="s">
        <v>81</v>
      </c>
      <c r="I21" s="1"/>
      <c r="J21" s="1"/>
      <c r="K21" s="1"/>
      <c r="L21" s="24">
        <f>SUM(L17:L20)</f>
        <v>0</v>
      </c>
      <c r="M21" s="51"/>
      <c r="O21" s="7" t="s">
        <v>131</v>
      </c>
    </row>
    <row r="22" spans="1:16384" x14ac:dyDescent="0.3">
      <c r="B22" s="6" t="s">
        <v>133</v>
      </c>
      <c r="D22" s="1"/>
      <c r="E22" s="1"/>
      <c r="F22" s="4">
        <f>RawData!M41</f>
        <v>0</v>
      </c>
      <c r="G22" s="31"/>
      <c r="H22" s="6" t="s">
        <v>133</v>
      </c>
      <c r="J22" s="1"/>
      <c r="K22" s="1"/>
      <c r="L22" s="4">
        <f t="shared" ref="L22:L23" si="1">F22</f>
        <v>0</v>
      </c>
      <c r="M22" s="31"/>
      <c r="O22" s="7" t="s">
        <v>153</v>
      </c>
    </row>
    <row r="23" spans="1:16384" x14ac:dyDescent="0.3">
      <c r="B23" s="6" t="s">
        <v>134</v>
      </c>
      <c r="D23" s="1"/>
      <c r="E23" s="1"/>
      <c r="F23" s="5">
        <f>RawData!M40</f>
        <v>0</v>
      </c>
      <c r="G23" s="31"/>
      <c r="H23" s="6" t="s">
        <v>134</v>
      </c>
      <c r="J23" s="1"/>
      <c r="K23" s="1"/>
      <c r="L23" s="5">
        <f t="shared" si="1"/>
        <v>0</v>
      </c>
      <c r="M23" s="31"/>
      <c r="O23" s="7" t="s">
        <v>153</v>
      </c>
    </row>
    <row r="24" spans="1:16384" x14ac:dyDescent="0.3">
      <c r="B24" s="6" t="s">
        <v>82</v>
      </c>
      <c r="D24" s="1"/>
      <c r="E24" s="1"/>
      <c r="F24" s="4">
        <f>SUM(F21:F23)</f>
        <v>0</v>
      </c>
      <c r="G24" s="31"/>
      <c r="H24" s="6" t="s">
        <v>82</v>
      </c>
      <c r="J24" s="1"/>
      <c r="K24" s="1"/>
      <c r="L24" s="4">
        <f>SUM(L21:L23)</f>
        <v>0</v>
      </c>
      <c r="M24" s="31"/>
      <c r="O24" s="7" t="s">
        <v>131</v>
      </c>
    </row>
    <row r="25" spans="1:16384" x14ac:dyDescent="0.3">
      <c r="B25" s="6" t="s">
        <v>48</v>
      </c>
      <c r="D25" s="1"/>
      <c r="E25" s="1"/>
      <c r="F25" s="4">
        <f>RawData!M35</f>
        <v>0</v>
      </c>
      <c r="G25" s="31"/>
      <c r="H25" s="6" t="s">
        <v>48</v>
      </c>
      <c r="J25" s="1"/>
      <c r="K25" s="1"/>
      <c r="L25" s="4">
        <f>F25</f>
        <v>0</v>
      </c>
      <c r="M25" s="31"/>
      <c r="O25" s="7" t="s">
        <v>154</v>
      </c>
    </row>
    <row r="26" spans="1:16384" ht="15" thickBot="1" x14ac:dyDescent="0.35">
      <c r="B26" s="6" t="s">
        <v>169</v>
      </c>
      <c r="D26" s="1"/>
      <c r="E26" s="1"/>
      <c r="F26" s="20">
        <f>F24-F25</f>
        <v>0</v>
      </c>
      <c r="G26" s="4"/>
      <c r="H26" s="6" t="s">
        <v>170</v>
      </c>
      <c r="J26" s="1"/>
      <c r="K26" s="1"/>
      <c r="L26" s="20">
        <f>L24-L25</f>
        <v>0</v>
      </c>
      <c r="M26" s="31"/>
      <c r="O26" s="7" t="s">
        <v>131</v>
      </c>
    </row>
    <row r="27" spans="1:16384" ht="4.2" customHeight="1" thickTop="1" x14ac:dyDescent="0.3">
      <c r="A27" s="1"/>
      <c r="B27" s="6"/>
      <c r="C27" s="1"/>
      <c r="D27" s="1"/>
      <c r="E27" s="1"/>
      <c r="F27" s="1"/>
      <c r="G27" s="1"/>
      <c r="H27" s="6"/>
      <c r="I27" s="1"/>
      <c r="J27" s="1"/>
      <c r="K27" s="1"/>
      <c r="L27" s="1"/>
      <c r="M27" s="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pans="1:16384" ht="15" thickBot="1" x14ac:dyDescent="0.35">
      <c r="A28" s="1"/>
      <c r="B28" s="85" t="s">
        <v>167</v>
      </c>
      <c r="C28" s="1"/>
      <c r="D28" s="1"/>
      <c r="E28" s="1"/>
      <c r="F28" s="80">
        <f>F26</f>
        <v>0</v>
      </c>
      <c r="G28" s="1"/>
      <c r="H28" s="6"/>
      <c r="I28" s="1"/>
      <c r="J28" s="1"/>
      <c r="K28" s="1"/>
      <c r="L28" s="1"/>
      <c r="M28" s="8"/>
      <c r="N28" s="1"/>
      <c r="O28" s="18" t="s">
        <v>177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pans="1:16384" ht="4.2" customHeight="1" thickTop="1" x14ac:dyDescent="0.3">
      <c r="B29" s="14"/>
      <c r="C29" s="3"/>
      <c r="D29" s="3"/>
      <c r="E29" s="3"/>
      <c r="F29" s="5"/>
      <c r="G29" s="5"/>
      <c r="H29" s="14"/>
      <c r="I29" s="3"/>
      <c r="J29" s="3"/>
      <c r="K29" s="3"/>
      <c r="L29" s="5"/>
      <c r="M29" s="94"/>
    </row>
    <row r="30" spans="1:16384" ht="21.6" thickBot="1" x14ac:dyDescent="0.45">
      <c r="B30" s="15" t="s">
        <v>159</v>
      </c>
      <c r="F30" s="55"/>
      <c r="G30" s="55"/>
    </row>
    <row r="31" spans="1:16384" x14ac:dyDescent="0.3">
      <c r="B31" s="62"/>
      <c r="C31" s="27"/>
      <c r="D31" s="27"/>
      <c r="E31" s="39" t="s">
        <v>49</v>
      </c>
      <c r="F31" s="27"/>
      <c r="G31" s="27"/>
      <c r="H31" s="39" t="s">
        <v>50</v>
      </c>
      <c r="I31" s="65"/>
    </row>
    <row r="32" spans="1:16384" ht="4.2" customHeight="1" x14ac:dyDescent="0.3">
      <c r="B32" s="12"/>
      <c r="C32" s="2"/>
      <c r="D32" s="2"/>
      <c r="E32" s="43"/>
      <c r="F32" s="2"/>
      <c r="G32" s="2"/>
      <c r="H32" s="43"/>
      <c r="I32" s="11"/>
    </row>
    <row r="33" spans="2:15" x14ac:dyDescent="0.3">
      <c r="B33" s="36" t="s">
        <v>51</v>
      </c>
      <c r="C33" s="1"/>
      <c r="D33" s="1"/>
      <c r="E33" s="4">
        <f>RawData!M22</f>
        <v>0</v>
      </c>
      <c r="F33" s="1"/>
      <c r="G33" s="1"/>
      <c r="H33" s="4">
        <f>RawData!M21</f>
        <v>0</v>
      </c>
      <c r="I33" s="8"/>
      <c r="O33" s="7" t="s">
        <v>154</v>
      </c>
    </row>
    <row r="34" spans="2:15" ht="4.2" customHeight="1" x14ac:dyDescent="0.3">
      <c r="B34" s="84"/>
      <c r="C34" s="3"/>
      <c r="D34" s="3"/>
      <c r="E34" s="5"/>
      <c r="F34" s="3"/>
      <c r="G34" s="3"/>
      <c r="H34" s="5"/>
      <c r="I34" s="22"/>
    </row>
    <row r="35" spans="2:15" ht="4.2" customHeight="1" x14ac:dyDescent="0.3">
      <c r="B35" s="36"/>
      <c r="C35" s="1"/>
      <c r="D35" s="1"/>
      <c r="E35" s="4"/>
      <c r="F35" s="1"/>
      <c r="G35" s="1"/>
      <c r="H35" s="4"/>
      <c r="I35" s="8"/>
    </row>
    <row r="36" spans="2:15" x14ac:dyDescent="0.3">
      <c r="B36" s="86" t="s">
        <v>140</v>
      </c>
      <c r="C36" s="2"/>
      <c r="D36" s="2"/>
      <c r="E36" s="19"/>
      <c r="F36" s="2"/>
      <c r="G36" s="2"/>
      <c r="H36" s="19"/>
      <c r="I36" s="11"/>
    </row>
    <row r="37" spans="2:15" x14ac:dyDescent="0.3">
      <c r="B37" s="6" t="s">
        <v>56</v>
      </c>
      <c r="C37" s="1"/>
      <c r="D37" s="1"/>
      <c r="E37" s="4">
        <f>RawData!M26</f>
        <v>0</v>
      </c>
      <c r="F37" s="1"/>
      <c r="G37" s="1"/>
      <c r="H37" s="4">
        <f>RawData!M25</f>
        <v>0</v>
      </c>
      <c r="I37" s="8"/>
      <c r="O37" s="7" t="s">
        <v>154</v>
      </c>
    </row>
    <row r="38" spans="2:15" x14ac:dyDescent="0.3">
      <c r="B38" s="6" t="s">
        <v>139</v>
      </c>
      <c r="C38" s="1"/>
      <c r="D38" s="1"/>
      <c r="E38" s="4">
        <f>RawData!M28</f>
        <v>0</v>
      </c>
      <c r="F38" s="1"/>
      <c r="G38" s="1"/>
      <c r="H38" s="4">
        <f>RawData!M27</f>
        <v>0</v>
      </c>
      <c r="I38" s="8"/>
      <c r="O38" s="7" t="s">
        <v>154</v>
      </c>
    </row>
    <row r="39" spans="2:15" x14ac:dyDescent="0.3">
      <c r="B39" s="40" t="s">
        <v>137</v>
      </c>
      <c r="C39" s="1"/>
      <c r="D39" s="1"/>
      <c r="E39" s="4">
        <f>RawData!M30</f>
        <v>0</v>
      </c>
      <c r="F39" s="1"/>
      <c r="G39" s="1"/>
      <c r="H39" s="4">
        <f>RawData!M29</f>
        <v>0</v>
      </c>
      <c r="I39" s="8"/>
      <c r="O39" s="7" t="s">
        <v>154</v>
      </c>
    </row>
    <row r="40" spans="2:15" x14ac:dyDescent="0.3">
      <c r="B40" s="40" t="s">
        <v>138</v>
      </c>
      <c r="C40" s="1"/>
      <c r="D40" s="1"/>
      <c r="E40" s="4">
        <f>RawData!M32</f>
        <v>0</v>
      </c>
      <c r="F40" s="1"/>
      <c r="G40" s="1"/>
      <c r="H40" s="4">
        <f>RawData!M31</f>
        <v>0</v>
      </c>
      <c r="I40" s="8"/>
      <c r="O40" s="7" t="s">
        <v>154</v>
      </c>
    </row>
    <row r="41" spans="2:15" ht="15" thickBot="1" x14ac:dyDescent="0.35">
      <c r="B41" s="40" t="s">
        <v>52</v>
      </c>
      <c r="C41" s="1"/>
      <c r="D41" s="1"/>
      <c r="E41" s="20">
        <f>SUM(E37:E40)</f>
        <v>0</v>
      </c>
      <c r="F41" s="1"/>
      <c r="G41" s="1"/>
      <c r="H41" s="20">
        <f>SUM(H37:H40)</f>
        <v>0</v>
      </c>
      <c r="I41" s="8"/>
      <c r="O41" s="7" t="s">
        <v>155</v>
      </c>
    </row>
    <row r="42" spans="2:15" ht="4.2" customHeight="1" thickTop="1" x14ac:dyDescent="0.3">
      <c r="B42" s="6"/>
      <c r="C42" s="1"/>
      <c r="D42" s="1"/>
      <c r="E42" s="4"/>
      <c r="F42" s="1"/>
      <c r="G42" s="1"/>
      <c r="H42" s="4"/>
      <c r="I42" s="8"/>
    </row>
    <row r="43" spans="2:15" ht="4.2" customHeight="1" x14ac:dyDescent="0.3">
      <c r="B43" s="12"/>
      <c r="C43" s="2"/>
      <c r="D43" s="2"/>
      <c r="E43" s="19"/>
      <c r="F43" s="2"/>
      <c r="G43" s="2"/>
      <c r="H43" s="19"/>
      <c r="I43" s="11"/>
    </row>
    <row r="44" spans="2:15" x14ac:dyDescent="0.3">
      <c r="B44" s="50" t="s">
        <v>141</v>
      </c>
      <c r="C44" s="1"/>
      <c r="D44" s="1"/>
      <c r="E44" s="4"/>
      <c r="F44" s="1"/>
      <c r="G44" s="1"/>
      <c r="H44" s="4"/>
      <c r="I44" s="8"/>
    </row>
    <row r="45" spans="2:15" x14ac:dyDescent="0.3">
      <c r="B45" s="6" t="s">
        <v>53</v>
      </c>
      <c r="C45" s="1"/>
      <c r="D45" s="1"/>
      <c r="E45" s="4">
        <f>E37</f>
        <v>0</v>
      </c>
      <c r="F45" s="1"/>
      <c r="G45" s="1"/>
      <c r="H45" s="4">
        <f>H37</f>
        <v>0</v>
      </c>
      <c r="I45" s="8"/>
      <c r="O45" s="7" t="s">
        <v>154</v>
      </c>
    </row>
    <row r="46" spans="2:15" x14ac:dyDescent="0.3">
      <c r="B46" s="40" t="s">
        <v>137</v>
      </c>
      <c r="C46" s="1"/>
      <c r="D46" s="1"/>
      <c r="E46" s="4">
        <f t="shared" ref="E46:E47" si="2">E39</f>
        <v>0</v>
      </c>
      <c r="F46" s="1"/>
      <c r="G46" s="1"/>
      <c r="H46" s="4">
        <f t="shared" ref="H46:H47" si="3">H39</f>
        <v>0</v>
      </c>
      <c r="I46" s="8"/>
      <c r="O46" s="7" t="s">
        <v>154</v>
      </c>
    </row>
    <row r="47" spans="2:15" x14ac:dyDescent="0.3">
      <c r="B47" s="40" t="s">
        <v>138</v>
      </c>
      <c r="C47" s="1"/>
      <c r="D47" s="1"/>
      <c r="E47" s="4">
        <f t="shared" si="2"/>
        <v>0</v>
      </c>
      <c r="F47" s="1"/>
      <c r="G47" s="1"/>
      <c r="H47" s="4">
        <f t="shared" si="3"/>
        <v>0</v>
      </c>
      <c r="I47" s="8"/>
      <c r="O47" s="7" t="s">
        <v>154</v>
      </c>
    </row>
    <row r="48" spans="2:15" ht="15" thickBot="1" x14ac:dyDescent="0.35">
      <c r="B48" s="6" t="s">
        <v>55</v>
      </c>
      <c r="C48" s="1"/>
      <c r="D48" s="1"/>
      <c r="E48" s="20">
        <f>SUM(E45:E47)</f>
        <v>0</v>
      </c>
      <c r="F48" s="1"/>
      <c r="G48" s="1"/>
      <c r="H48" s="20">
        <f>SUM(H45:H47)</f>
        <v>0</v>
      </c>
      <c r="I48" s="8"/>
      <c r="O48" s="7" t="s">
        <v>130</v>
      </c>
    </row>
    <row r="49" spans="2:15" ht="4.2" customHeight="1" thickTop="1" x14ac:dyDescent="0.3">
      <c r="B49" s="14"/>
      <c r="C49" s="3"/>
      <c r="D49" s="3"/>
      <c r="E49" s="5"/>
      <c r="F49" s="3"/>
      <c r="G49" s="3"/>
      <c r="H49" s="5"/>
      <c r="I49" s="22"/>
    </row>
    <row r="50" spans="2:15" ht="4.2" customHeight="1" x14ac:dyDescent="0.3">
      <c r="B50" s="12"/>
      <c r="C50" s="2"/>
      <c r="D50" s="2"/>
      <c r="E50" s="19"/>
      <c r="F50" s="2"/>
      <c r="G50" s="2"/>
      <c r="H50" s="19"/>
      <c r="I50" s="11"/>
    </row>
    <row r="51" spans="2:15" ht="14.4" customHeight="1" x14ac:dyDescent="0.3">
      <c r="B51" s="36" t="s">
        <v>57</v>
      </c>
      <c r="C51" s="1"/>
      <c r="D51" s="72">
        <f>RawData!M11</f>
        <v>0</v>
      </c>
      <c r="E51" s="67" t="s">
        <v>39</v>
      </c>
      <c r="F51" s="1"/>
      <c r="G51" s="1"/>
      <c r="H51" s="24"/>
      <c r="I51" s="8"/>
    </row>
    <row r="52" spans="2:15" x14ac:dyDescent="0.3">
      <c r="B52" s="6" t="s">
        <v>136</v>
      </c>
      <c r="C52" s="1"/>
      <c r="D52" s="1"/>
      <c r="E52" s="4">
        <f>RawData!M36</f>
        <v>0</v>
      </c>
      <c r="F52" s="1"/>
      <c r="G52" s="1"/>
      <c r="H52" s="24"/>
      <c r="I52" s="8"/>
      <c r="O52" s="7" t="s">
        <v>154</v>
      </c>
    </row>
    <row r="53" spans="2:15" x14ac:dyDescent="0.3">
      <c r="B53" s="6" t="s">
        <v>40</v>
      </c>
      <c r="C53" s="77"/>
      <c r="D53" s="88"/>
      <c r="E53" s="4">
        <f>RawData!M38*-1</f>
        <v>0</v>
      </c>
      <c r="F53" s="1"/>
      <c r="G53" s="1"/>
      <c r="H53" s="24"/>
      <c r="I53" s="8"/>
      <c r="O53" s="7" t="s">
        <v>154</v>
      </c>
    </row>
    <row r="54" spans="2:15" x14ac:dyDescent="0.3">
      <c r="B54" s="6" t="s">
        <v>9</v>
      </c>
      <c r="C54" s="1"/>
      <c r="D54" s="1"/>
      <c r="E54" s="4">
        <f>RawData!M39*-1</f>
        <v>0</v>
      </c>
      <c r="F54" s="1"/>
      <c r="G54" s="1"/>
      <c r="H54" s="24"/>
      <c r="I54" s="8"/>
      <c r="O54" s="7" t="s">
        <v>154</v>
      </c>
    </row>
    <row r="55" spans="2:15" x14ac:dyDescent="0.3">
      <c r="B55" s="6" t="s">
        <v>126</v>
      </c>
      <c r="C55" s="1"/>
      <c r="D55" s="1"/>
      <c r="E55" s="4">
        <f>RawData!M37*-1</f>
        <v>0</v>
      </c>
      <c r="F55" s="1"/>
      <c r="G55" s="1"/>
      <c r="H55" s="24"/>
      <c r="I55" s="8"/>
      <c r="O55" s="7" t="s">
        <v>154</v>
      </c>
    </row>
    <row r="56" spans="2:15" x14ac:dyDescent="0.3">
      <c r="B56" s="6" t="s">
        <v>127</v>
      </c>
      <c r="C56" s="1"/>
      <c r="D56" s="1"/>
      <c r="E56" s="4">
        <f t="shared" ref="E56:E57" si="4">F22</f>
        <v>0</v>
      </c>
      <c r="F56" s="1"/>
      <c r="G56" s="1"/>
      <c r="H56" s="24"/>
      <c r="I56" s="8"/>
      <c r="O56" s="7" t="s">
        <v>154</v>
      </c>
    </row>
    <row r="57" spans="2:15" x14ac:dyDescent="0.3">
      <c r="B57" s="6" t="s">
        <v>128</v>
      </c>
      <c r="C57" s="1"/>
      <c r="D57" s="1"/>
      <c r="E57" s="4">
        <f t="shared" si="4"/>
        <v>0</v>
      </c>
      <c r="F57" s="1"/>
      <c r="G57" s="1"/>
      <c r="H57" s="24"/>
      <c r="I57" s="8"/>
      <c r="O57" s="7" t="s">
        <v>154</v>
      </c>
    </row>
    <row r="58" spans="2:15" ht="15" thickBot="1" x14ac:dyDescent="0.35">
      <c r="B58" s="6" t="s">
        <v>135</v>
      </c>
      <c r="C58" s="1"/>
      <c r="D58" s="1"/>
      <c r="E58" s="75">
        <f>SUM(E52:E57)</f>
        <v>0</v>
      </c>
      <c r="F58" s="18"/>
      <c r="G58" s="18"/>
      <c r="H58" s="24"/>
      <c r="I58" s="8"/>
      <c r="O58" s="18" t="s">
        <v>156</v>
      </c>
    </row>
    <row r="59" spans="2:15" ht="4.2" customHeight="1" thickTop="1" x14ac:dyDescent="0.3">
      <c r="B59" s="14"/>
      <c r="C59" s="3"/>
      <c r="D59" s="3"/>
      <c r="E59" s="5"/>
      <c r="F59" s="3"/>
      <c r="G59" s="3"/>
      <c r="H59" s="5"/>
      <c r="I59" s="22"/>
    </row>
    <row r="60" spans="2:15" ht="4.2" customHeight="1" x14ac:dyDescent="0.3">
      <c r="B60" s="6"/>
      <c r="C60" s="1"/>
      <c r="D60" s="1"/>
      <c r="E60" s="4"/>
      <c r="F60" s="1"/>
      <c r="G60" s="1"/>
      <c r="H60" s="4"/>
      <c r="I60" s="8"/>
    </row>
    <row r="61" spans="2:15" ht="14.85" customHeight="1" x14ac:dyDescent="0.3">
      <c r="B61" s="50" t="s">
        <v>54</v>
      </c>
      <c r="C61" s="1"/>
      <c r="D61" s="1"/>
      <c r="E61" s="4">
        <f>RawData!M24</f>
        <v>0</v>
      </c>
      <c r="F61" s="1"/>
      <c r="G61" s="1"/>
      <c r="H61" s="4">
        <f>RawData!M23</f>
        <v>0</v>
      </c>
      <c r="I61" s="8"/>
      <c r="O61" s="7" t="s">
        <v>154</v>
      </c>
    </row>
    <row r="62" spans="2:15" ht="4.2" customHeight="1" x14ac:dyDescent="0.3">
      <c r="B62" s="83"/>
      <c r="C62" s="3"/>
      <c r="D62" s="3"/>
      <c r="E62" s="56"/>
      <c r="F62" s="3"/>
      <c r="G62" s="3"/>
      <c r="H62" s="56"/>
      <c r="I62" s="22"/>
    </row>
    <row r="63" spans="2:15" ht="21" x14ac:dyDescent="0.4">
      <c r="B63" s="15" t="s">
        <v>160</v>
      </c>
      <c r="C63" s="1"/>
      <c r="D63" s="1"/>
      <c r="E63" s="42"/>
      <c r="F63" s="1"/>
      <c r="G63" s="1"/>
      <c r="H63" s="42"/>
      <c r="I63" s="1"/>
    </row>
    <row r="64" spans="2:15" ht="14.85" customHeight="1" x14ac:dyDescent="0.3">
      <c r="B64" s="12"/>
      <c r="C64" s="2"/>
      <c r="D64" s="2"/>
      <c r="E64" s="47" t="s">
        <v>49</v>
      </c>
      <c r="F64" s="2"/>
      <c r="G64" s="2"/>
      <c r="H64" s="47" t="s">
        <v>50</v>
      </c>
      <c r="I64" s="11"/>
    </row>
    <row r="65" spans="2:15" ht="14.85" customHeight="1" x14ac:dyDescent="0.3">
      <c r="B65" s="25" t="s">
        <v>44</v>
      </c>
      <c r="C65" s="1"/>
      <c r="D65" s="1"/>
      <c r="E65" s="5">
        <f>F28</f>
        <v>0</v>
      </c>
      <c r="F65" s="9">
        <f>IFERROR(E65/E66,0)</f>
        <v>0</v>
      </c>
      <c r="G65" s="9"/>
      <c r="H65" s="5">
        <f>F28</f>
        <v>0</v>
      </c>
      <c r="I65" s="26">
        <f>IFERROR(H65/H66,0)</f>
        <v>0</v>
      </c>
      <c r="O65" s="7" t="s">
        <v>176</v>
      </c>
    </row>
    <row r="66" spans="2:15" ht="14.85" customHeight="1" x14ac:dyDescent="0.3">
      <c r="B66" s="6" t="s">
        <v>51</v>
      </c>
      <c r="C66" s="1"/>
      <c r="D66" s="1"/>
      <c r="E66" s="24">
        <f>E33</f>
        <v>0</v>
      </c>
      <c r="F66" s="1"/>
      <c r="G66" s="1"/>
      <c r="H66" s="24">
        <f>H33</f>
        <v>0</v>
      </c>
      <c r="I66" s="8"/>
      <c r="O66" s="7" t="s">
        <v>143</v>
      </c>
    </row>
    <row r="67" spans="2:15" ht="4.2" customHeight="1" x14ac:dyDescent="0.3">
      <c r="B67" s="6"/>
      <c r="C67" s="1"/>
      <c r="D67" s="1"/>
      <c r="E67" s="24"/>
      <c r="F67" s="1"/>
      <c r="G67" s="1"/>
      <c r="H67" s="24"/>
      <c r="I67" s="8"/>
    </row>
    <row r="68" spans="2:15" ht="14.85" customHeight="1" x14ac:dyDescent="0.3">
      <c r="B68" s="25" t="s">
        <v>44</v>
      </c>
      <c r="C68" s="1"/>
      <c r="D68" s="1"/>
      <c r="E68" s="5">
        <f>F28</f>
        <v>0</v>
      </c>
      <c r="F68" s="9">
        <f>IFERROR(E68/E69,0)</f>
        <v>0</v>
      </c>
      <c r="G68" s="9"/>
      <c r="H68" s="5">
        <f>$F$28</f>
        <v>0</v>
      </c>
      <c r="I68" s="26">
        <f>IFERROR(H68/H69,0)</f>
        <v>0</v>
      </c>
      <c r="O68" s="7" t="s">
        <v>176</v>
      </c>
    </row>
    <row r="69" spans="2:15" x14ac:dyDescent="0.3">
      <c r="B69" s="6" t="s">
        <v>52</v>
      </c>
      <c r="C69" s="29"/>
      <c r="D69" s="29"/>
      <c r="E69" s="4">
        <f>E41</f>
        <v>0</v>
      </c>
      <c r="F69" s="16"/>
      <c r="G69" s="16"/>
      <c r="H69" s="4">
        <f>H41</f>
        <v>0</v>
      </c>
      <c r="I69" s="37"/>
      <c r="O69" s="7" t="s">
        <v>144</v>
      </c>
    </row>
    <row r="70" spans="2:15" ht="4.2" customHeight="1" x14ac:dyDescent="0.3">
      <c r="B70" s="6"/>
      <c r="C70" s="29"/>
      <c r="D70" s="29"/>
      <c r="E70" s="4"/>
      <c r="F70" s="16"/>
      <c r="G70" s="16"/>
      <c r="H70" s="4"/>
      <c r="I70" s="37"/>
    </row>
    <row r="71" spans="2:15" x14ac:dyDescent="0.3">
      <c r="B71" s="25" t="s">
        <v>44</v>
      </c>
      <c r="C71" s="29"/>
      <c r="D71" s="29"/>
      <c r="E71" s="5">
        <f>F28</f>
        <v>0</v>
      </c>
      <c r="F71" s="9">
        <f>IFERROR(E71/E72,0)</f>
        <v>0</v>
      </c>
      <c r="G71" s="9"/>
      <c r="H71" s="5">
        <f>F28</f>
        <v>0</v>
      </c>
      <c r="I71" s="26">
        <f>IFERROR(H71/H72,0)</f>
        <v>0</v>
      </c>
      <c r="O71" s="7" t="s">
        <v>176</v>
      </c>
    </row>
    <row r="72" spans="2:15" x14ac:dyDescent="0.3">
      <c r="B72" s="6" t="s">
        <v>55</v>
      </c>
      <c r="C72" s="29"/>
      <c r="D72" s="29"/>
      <c r="E72" s="4">
        <f>E48</f>
        <v>0</v>
      </c>
      <c r="F72" s="16"/>
      <c r="G72" s="16"/>
      <c r="H72" s="4">
        <f>H48</f>
        <v>0</v>
      </c>
      <c r="I72" s="37"/>
      <c r="O72" s="7" t="s">
        <v>145</v>
      </c>
    </row>
    <row r="73" spans="2:15" ht="4.2" customHeight="1" x14ac:dyDescent="0.3">
      <c r="B73" s="6"/>
      <c r="C73" s="29"/>
      <c r="D73" s="29"/>
      <c r="E73" s="4"/>
      <c r="F73" s="16"/>
      <c r="G73" s="16"/>
      <c r="H73" s="4"/>
      <c r="I73" s="37"/>
    </row>
    <row r="74" spans="2:15" x14ac:dyDescent="0.3">
      <c r="B74" s="25" t="s">
        <v>44</v>
      </c>
      <c r="C74" s="29"/>
      <c r="D74" s="29"/>
      <c r="E74" s="5">
        <f>F28</f>
        <v>0</v>
      </c>
      <c r="F74" s="9">
        <f>IFERROR(E74/E75,0)</f>
        <v>0</v>
      </c>
      <c r="G74" s="9"/>
      <c r="H74" s="4"/>
      <c r="I74" s="26"/>
      <c r="O74" s="7" t="s">
        <v>176</v>
      </c>
    </row>
    <row r="75" spans="2:15" x14ac:dyDescent="0.3">
      <c r="B75" s="6" t="s">
        <v>58</v>
      </c>
      <c r="C75" s="29"/>
      <c r="D75" s="29"/>
      <c r="E75" s="4">
        <f>E58</f>
        <v>0</v>
      </c>
      <c r="F75" s="16"/>
      <c r="G75" s="16"/>
      <c r="H75" s="4"/>
      <c r="I75" s="37"/>
      <c r="O75" s="7" t="s">
        <v>146</v>
      </c>
    </row>
    <row r="76" spans="2:15" ht="4.2" customHeight="1" x14ac:dyDescent="0.3">
      <c r="B76" s="6"/>
      <c r="C76" s="29"/>
      <c r="D76" s="29"/>
      <c r="E76" s="4"/>
      <c r="F76" s="16"/>
      <c r="G76" s="16"/>
      <c r="H76" s="4"/>
      <c r="I76" s="37"/>
    </row>
    <row r="77" spans="2:15" x14ac:dyDescent="0.3">
      <c r="B77" s="25" t="s">
        <v>44</v>
      </c>
      <c r="C77" s="29"/>
      <c r="D77" s="29"/>
      <c r="E77" s="5">
        <f>F28</f>
        <v>0</v>
      </c>
      <c r="F77" s="9">
        <f>IFERROR(E77/E78,0)</f>
        <v>0</v>
      </c>
      <c r="G77" s="9"/>
      <c r="H77" s="5">
        <f>F28</f>
        <v>0</v>
      </c>
      <c r="I77" s="26">
        <f>IFERROR(H77/H78,0)</f>
        <v>0</v>
      </c>
      <c r="O77" s="7" t="s">
        <v>176</v>
      </c>
    </row>
    <row r="78" spans="2:15" x14ac:dyDescent="0.3">
      <c r="B78" s="6" t="s">
        <v>54</v>
      </c>
      <c r="C78" s="29"/>
      <c r="D78" s="29"/>
      <c r="E78" s="4">
        <f>E61</f>
        <v>0</v>
      </c>
      <c r="F78" s="29"/>
      <c r="G78" s="29"/>
      <c r="H78" s="4">
        <f>H61</f>
        <v>0</v>
      </c>
      <c r="I78" s="95"/>
      <c r="O78" s="7" t="s">
        <v>147</v>
      </c>
    </row>
    <row r="79" spans="2:15" ht="4.2" customHeight="1" x14ac:dyDescent="0.3">
      <c r="B79" s="14"/>
      <c r="C79" s="32"/>
      <c r="D79" s="32"/>
      <c r="E79" s="54"/>
      <c r="F79" s="32"/>
      <c r="G79" s="32"/>
      <c r="H79" s="54"/>
      <c r="I79" s="82"/>
    </row>
    <row r="80" spans="2:15" x14ac:dyDescent="0.3">
      <c r="C80" s="23"/>
      <c r="D80" s="23"/>
      <c r="E80" s="52"/>
      <c r="F80" s="23"/>
      <c r="G80" s="23"/>
      <c r="H80" s="52"/>
      <c r="I80" s="23"/>
    </row>
  </sheetData>
  <sheetProtection sheet="1" objects="1" scenarios="1"/>
  <mergeCells count="1">
    <mergeCell ref="K15:K16"/>
  </mergeCells>
  <pageMargins left="0.7" right="0.7" top="0.75" bottom="0.75" header="0.3" footer="0.3"/>
  <pageSetup paperSize="9" scale="55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XFD80"/>
  <sheetViews>
    <sheetView showGridLines="0" workbookViewId="0"/>
  </sheetViews>
  <sheetFormatPr defaultRowHeight="14.4" x14ac:dyDescent="0.3"/>
  <cols>
    <col min="1" max="1" width="4.5546875" customWidth="1"/>
    <col min="2" max="2" width="22.88671875" customWidth="1"/>
    <col min="3" max="3" width="9" customWidth="1"/>
    <col min="4" max="4" width="10.5546875" customWidth="1"/>
    <col min="5" max="6" width="18.5546875" customWidth="1"/>
    <col min="7" max="7" width="0.6640625" customWidth="1"/>
    <col min="8" max="8" width="18.5546875" customWidth="1"/>
    <col min="9" max="9" width="16.6640625" customWidth="1"/>
    <col min="10" max="10" width="8.33203125" customWidth="1"/>
    <col min="11" max="11" width="11.5546875" customWidth="1"/>
    <col min="12" max="12" width="15.88671875" customWidth="1"/>
  </cols>
  <sheetData>
    <row r="2" spans="2:15" ht="21" x14ac:dyDescent="0.4">
      <c r="B2" s="15" t="s">
        <v>38</v>
      </c>
      <c r="C2" s="15">
        <f>RawData!N7</f>
        <v>0</v>
      </c>
    </row>
    <row r="3" spans="2:15" x14ac:dyDescent="0.3">
      <c r="B3" t="s">
        <v>157</v>
      </c>
      <c r="C3">
        <f>RawData!N9</f>
        <v>0</v>
      </c>
    </row>
    <row r="4" spans="2:15" ht="21" x14ac:dyDescent="0.4">
      <c r="B4" s="15" t="s">
        <v>41</v>
      </c>
      <c r="F4" s="17"/>
      <c r="G4" s="17"/>
    </row>
    <row r="5" spans="2:15" x14ac:dyDescent="0.3">
      <c r="B5" s="12" t="s">
        <v>42</v>
      </c>
      <c r="C5" s="2"/>
      <c r="D5" s="96">
        <f>RawData!$D$13</f>
        <v>41274</v>
      </c>
      <c r="E5" s="2"/>
      <c r="F5" s="38"/>
      <c r="G5" s="38"/>
      <c r="H5" s="2"/>
      <c r="I5" s="11"/>
    </row>
    <row r="6" spans="2:15" x14ac:dyDescent="0.3">
      <c r="B6" s="6" t="s">
        <v>17</v>
      </c>
      <c r="C6" s="1"/>
      <c r="D6" s="30">
        <f>RawData!N15</f>
        <v>0</v>
      </c>
      <c r="E6" s="1"/>
      <c r="F6" s="17"/>
      <c r="G6" s="17"/>
      <c r="H6" s="1"/>
      <c r="I6" s="8"/>
      <c r="O6" s="7" t="s">
        <v>151</v>
      </c>
    </row>
    <row r="7" spans="2:15" x14ac:dyDescent="0.3">
      <c r="B7" s="6" t="s">
        <v>18</v>
      </c>
      <c r="C7" s="1"/>
      <c r="D7" s="30">
        <f>RawData!N16</f>
        <v>0</v>
      </c>
      <c r="E7" s="1"/>
      <c r="F7" s="17"/>
      <c r="G7" s="17"/>
      <c r="H7" s="1"/>
      <c r="I7" s="8"/>
      <c r="O7" s="7" t="s">
        <v>151</v>
      </c>
    </row>
    <row r="8" spans="2:15" ht="4.2" customHeight="1" x14ac:dyDescent="0.3">
      <c r="B8" s="6"/>
      <c r="C8" s="1"/>
      <c r="D8" s="30"/>
      <c r="E8" s="1"/>
      <c r="F8" s="17"/>
      <c r="G8" s="17"/>
      <c r="H8" s="1"/>
      <c r="I8" s="8"/>
    </row>
    <row r="9" spans="2:15" x14ac:dyDescent="0.3">
      <c r="B9" s="6" t="s">
        <v>43</v>
      </c>
      <c r="C9" s="1"/>
      <c r="D9" s="30">
        <f>AVERAGE(D6:D7)</f>
        <v>0</v>
      </c>
      <c r="E9" s="1"/>
      <c r="F9" s="17"/>
      <c r="G9" s="17"/>
      <c r="H9" s="1"/>
      <c r="I9" s="8"/>
      <c r="O9" s="7" t="s">
        <v>131</v>
      </c>
    </row>
    <row r="10" spans="2:15" ht="4.2" customHeight="1" x14ac:dyDescent="0.3">
      <c r="B10" s="6"/>
      <c r="C10" s="1"/>
      <c r="D10" s="30"/>
      <c r="E10" s="1"/>
      <c r="F10" s="17"/>
      <c r="G10" s="17"/>
      <c r="H10" s="1"/>
      <c r="I10" s="8"/>
    </row>
    <row r="11" spans="2:15" x14ac:dyDescent="0.3">
      <c r="B11" s="6" t="s">
        <v>16</v>
      </c>
      <c r="C11" s="1"/>
      <c r="D11" s="30">
        <f>RawData!N14</f>
        <v>0</v>
      </c>
      <c r="E11" s="1"/>
      <c r="F11" s="17"/>
      <c r="G11" s="17"/>
      <c r="H11" s="1"/>
      <c r="I11" s="8"/>
      <c r="O11" s="7" t="s">
        <v>151</v>
      </c>
    </row>
    <row r="12" spans="2:15" ht="4.2" customHeight="1" x14ac:dyDescent="0.3">
      <c r="B12" s="14"/>
      <c r="C12" s="3"/>
      <c r="D12" s="48"/>
      <c r="E12" s="3"/>
      <c r="F12" s="49"/>
      <c r="G12" s="49"/>
      <c r="H12" s="3"/>
      <c r="I12" s="22"/>
    </row>
    <row r="13" spans="2:15" ht="21" x14ac:dyDescent="0.4">
      <c r="B13" s="15" t="s">
        <v>158</v>
      </c>
      <c r="D13" s="74"/>
      <c r="F13" s="17"/>
      <c r="G13" s="17"/>
    </row>
    <row r="14" spans="2:15" ht="4.2" customHeight="1" x14ac:dyDescent="0.3">
      <c r="B14" s="12"/>
      <c r="C14" s="2"/>
      <c r="D14" s="44"/>
      <c r="E14" s="2"/>
      <c r="F14" s="38"/>
      <c r="G14" s="81"/>
      <c r="H14" s="12"/>
      <c r="I14" s="2"/>
      <c r="J14" s="2"/>
      <c r="K14" s="2"/>
      <c r="L14" s="2"/>
      <c r="M14" s="11"/>
    </row>
    <row r="15" spans="2:15" ht="12" customHeight="1" x14ac:dyDescent="0.3">
      <c r="B15" s="6" t="s">
        <v>165</v>
      </c>
      <c r="C15" s="1"/>
      <c r="D15" s="30"/>
      <c r="E15" s="1"/>
      <c r="F15" s="1"/>
      <c r="G15" s="8"/>
      <c r="H15" s="6" t="s">
        <v>166</v>
      </c>
      <c r="I15" s="1"/>
      <c r="J15" s="30"/>
      <c r="K15" s="162" t="s">
        <v>46</v>
      </c>
      <c r="L15" s="1"/>
      <c r="M15" s="8"/>
    </row>
    <row r="16" spans="2:15" x14ac:dyDescent="0.3">
      <c r="B16" s="6"/>
      <c r="C16" s="1"/>
      <c r="D16" s="45" t="s">
        <v>45</v>
      </c>
      <c r="E16" s="28" t="s">
        <v>46</v>
      </c>
      <c r="F16" s="28" t="s">
        <v>132</v>
      </c>
      <c r="G16" s="53"/>
      <c r="H16" s="6"/>
      <c r="I16" s="1"/>
      <c r="J16" s="45" t="s">
        <v>45</v>
      </c>
      <c r="K16" s="162"/>
      <c r="L16" s="28" t="s">
        <v>132</v>
      </c>
      <c r="M16" s="53"/>
    </row>
    <row r="17" spans="1:16384" x14ac:dyDescent="0.3">
      <c r="B17" s="79"/>
      <c r="C17" s="35"/>
      <c r="D17" s="78"/>
      <c r="E17" s="73"/>
      <c r="F17" s="98"/>
      <c r="G17" s="112"/>
      <c r="H17" s="97" t="s">
        <v>168</v>
      </c>
      <c r="I17" s="1"/>
      <c r="J17" s="93"/>
      <c r="K17" s="89"/>
      <c r="L17" s="4">
        <f t="shared" ref="L17:L20" si="0">J17*K17</f>
        <v>0</v>
      </c>
      <c r="M17" s="31"/>
      <c r="O17" s="7" t="s">
        <v>152</v>
      </c>
    </row>
    <row r="18" spans="1:16384" x14ac:dyDescent="0.3">
      <c r="B18" s="90"/>
      <c r="C18" s="35"/>
      <c r="D18" s="35"/>
      <c r="E18" s="35"/>
      <c r="F18" s="98"/>
      <c r="G18" s="112"/>
      <c r="H18" s="97" t="s">
        <v>129</v>
      </c>
      <c r="I18" s="1"/>
      <c r="J18" s="93"/>
      <c r="K18" s="89"/>
      <c r="L18" s="4">
        <f t="shared" si="0"/>
        <v>0</v>
      </c>
      <c r="M18" s="31"/>
      <c r="O18" s="7" t="s">
        <v>142</v>
      </c>
    </row>
    <row r="19" spans="1:16384" x14ac:dyDescent="0.3">
      <c r="B19" s="6" t="s">
        <v>172</v>
      </c>
      <c r="C19" s="1"/>
      <c r="D19" s="69">
        <f>D11</f>
        <v>0</v>
      </c>
      <c r="E19" s="34">
        <f>RawData!N20</f>
        <v>0</v>
      </c>
      <c r="F19" s="4">
        <f>D19*E19</f>
        <v>0</v>
      </c>
      <c r="G19" s="31"/>
      <c r="H19" s="97" t="s">
        <v>47</v>
      </c>
      <c r="I19" s="1"/>
      <c r="J19" s="93"/>
      <c r="K19" s="89"/>
      <c r="L19" s="4">
        <f t="shared" si="0"/>
        <v>0</v>
      </c>
      <c r="M19" s="31"/>
      <c r="O19" s="7" t="s">
        <v>175</v>
      </c>
    </row>
    <row r="20" spans="1:16384" x14ac:dyDescent="0.3">
      <c r="B20" s="6" t="s">
        <v>171</v>
      </c>
      <c r="C20" s="1"/>
      <c r="D20" s="1"/>
      <c r="E20" s="1"/>
      <c r="F20" s="5">
        <f>RawData!N42</f>
        <v>0</v>
      </c>
      <c r="G20" s="31"/>
      <c r="H20" s="97" t="s">
        <v>148</v>
      </c>
      <c r="I20" s="1"/>
      <c r="J20" s="93"/>
      <c r="K20" s="89"/>
      <c r="L20" s="5">
        <f t="shared" si="0"/>
        <v>0</v>
      </c>
      <c r="M20" s="31"/>
      <c r="O20" s="7" t="s">
        <v>175</v>
      </c>
    </row>
    <row r="21" spans="1:16384" x14ac:dyDescent="0.3">
      <c r="B21" s="6" t="s">
        <v>81</v>
      </c>
      <c r="C21" s="1"/>
      <c r="D21" s="1"/>
      <c r="E21" s="1"/>
      <c r="F21" s="24">
        <f>SUM(F19:F20)</f>
        <v>0</v>
      </c>
      <c r="G21" s="51"/>
      <c r="H21" s="6" t="s">
        <v>81</v>
      </c>
      <c r="I21" s="1"/>
      <c r="J21" s="1"/>
      <c r="K21" s="1"/>
      <c r="L21" s="24">
        <f>SUM(L17:L20)</f>
        <v>0</v>
      </c>
      <c r="M21" s="51"/>
      <c r="O21" s="7" t="s">
        <v>131</v>
      </c>
    </row>
    <row r="22" spans="1:16384" x14ac:dyDescent="0.3">
      <c r="B22" s="6" t="s">
        <v>133</v>
      </c>
      <c r="D22" s="1"/>
      <c r="E22" s="1"/>
      <c r="F22" s="4">
        <f>RawData!N41</f>
        <v>0</v>
      </c>
      <c r="G22" s="31"/>
      <c r="H22" s="6" t="s">
        <v>133</v>
      </c>
      <c r="J22" s="1"/>
      <c r="K22" s="1"/>
      <c r="L22" s="4">
        <f t="shared" ref="L22:L23" si="1">F22</f>
        <v>0</v>
      </c>
      <c r="M22" s="31"/>
      <c r="O22" s="7" t="s">
        <v>153</v>
      </c>
    </row>
    <row r="23" spans="1:16384" x14ac:dyDescent="0.3">
      <c r="B23" s="6" t="s">
        <v>134</v>
      </c>
      <c r="D23" s="1"/>
      <c r="E23" s="1"/>
      <c r="F23" s="5">
        <f>RawData!N40</f>
        <v>0</v>
      </c>
      <c r="G23" s="31"/>
      <c r="H23" s="6" t="s">
        <v>134</v>
      </c>
      <c r="J23" s="1"/>
      <c r="K23" s="1"/>
      <c r="L23" s="5">
        <f t="shared" si="1"/>
        <v>0</v>
      </c>
      <c r="M23" s="31"/>
      <c r="O23" s="7" t="s">
        <v>153</v>
      </c>
    </row>
    <row r="24" spans="1:16384" x14ac:dyDescent="0.3">
      <c r="B24" s="6" t="s">
        <v>82</v>
      </c>
      <c r="D24" s="1"/>
      <c r="E24" s="1"/>
      <c r="F24" s="4">
        <f>SUM(F21:F23)</f>
        <v>0</v>
      </c>
      <c r="G24" s="31"/>
      <c r="H24" s="6" t="s">
        <v>82</v>
      </c>
      <c r="J24" s="1"/>
      <c r="K24" s="1"/>
      <c r="L24" s="4">
        <f>SUM(L21:L23)</f>
        <v>0</v>
      </c>
      <c r="M24" s="31"/>
      <c r="O24" s="7" t="s">
        <v>131</v>
      </c>
    </row>
    <row r="25" spans="1:16384" x14ac:dyDescent="0.3">
      <c r="B25" s="6" t="s">
        <v>48</v>
      </c>
      <c r="D25" s="1"/>
      <c r="E25" s="1"/>
      <c r="F25" s="4">
        <f>RawData!N35</f>
        <v>0</v>
      </c>
      <c r="G25" s="31"/>
      <c r="H25" s="6" t="s">
        <v>48</v>
      </c>
      <c r="J25" s="1"/>
      <c r="K25" s="1"/>
      <c r="L25" s="4">
        <f>F25</f>
        <v>0</v>
      </c>
      <c r="M25" s="31"/>
      <c r="O25" s="7" t="s">
        <v>154</v>
      </c>
    </row>
    <row r="26" spans="1:16384" ht="15" thickBot="1" x14ac:dyDescent="0.35">
      <c r="B26" s="6" t="s">
        <v>169</v>
      </c>
      <c r="D26" s="1"/>
      <c r="E26" s="1"/>
      <c r="F26" s="20">
        <f>F24-F25</f>
        <v>0</v>
      </c>
      <c r="G26" s="4"/>
      <c r="H26" s="6" t="s">
        <v>170</v>
      </c>
      <c r="J26" s="1"/>
      <c r="K26" s="1"/>
      <c r="L26" s="20">
        <f>L24-L25</f>
        <v>0</v>
      </c>
      <c r="M26" s="31"/>
      <c r="O26" s="7" t="s">
        <v>131</v>
      </c>
    </row>
    <row r="27" spans="1:16384" ht="4.2" customHeight="1" thickTop="1" x14ac:dyDescent="0.3">
      <c r="A27" s="1"/>
      <c r="B27" s="6"/>
      <c r="C27" s="1"/>
      <c r="D27" s="1"/>
      <c r="E27" s="1"/>
      <c r="F27" s="1"/>
      <c r="G27" s="1"/>
      <c r="H27" s="6"/>
      <c r="I27" s="1"/>
      <c r="J27" s="1"/>
      <c r="K27" s="1"/>
      <c r="L27" s="1"/>
      <c r="M27" s="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pans="1:16384" ht="15" thickBot="1" x14ac:dyDescent="0.35">
      <c r="A28" s="1"/>
      <c r="B28" s="85" t="s">
        <v>167</v>
      </c>
      <c r="C28" s="1"/>
      <c r="D28" s="1"/>
      <c r="E28" s="1"/>
      <c r="F28" s="80">
        <f>F26</f>
        <v>0</v>
      </c>
      <c r="G28" s="1"/>
      <c r="H28" s="6"/>
      <c r="I28" s="1"/>
      <c r="J28" s="1"/>
      <c r="K28" s="1"/>
      <c r="L28" s="1"/>
      <c r="M28" s="8"/>
      <c r="N28" s="1"/>
      <c r="O28" s="18" t="s">
        <v>177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pans="1:16384" ht="4.2" customHeight="1" thickTop="1" x14ac:dyDescent="0.3">
      <c r="B29" s="14"/>
      <c r="C29" s="3"/>
      <c r="D29" s="3"/>
      <c r="E29" s="3"/>
      <c r="F29" s="5"/>
      <c r="G29" s="5"/>
      <c r="H29" s="14"/>
      <c r="I29" s="3"/>
      <c r="J29" s="3"/>
      <c r="K29" s="3"/>
      <c r="L29" s="5"/>
      <c r="M29" s="94"/>
    </row>
    <row r="30" spans="1:16384" ht="21.6" thickBot="1" x14ac:dyDescent="0.45">
      <c r="B30" s="15" t="s">
        <v>159</v>
      </c>
      <c r="F30" s="55"/>
      <c r="G30" s="55"/>
    </row>
    <row r="31" spans="1:16384" x14ac:dyDescent="0.3">
      <c r="B31" s="62"/>
      <c r="C31" s="27"/>
      <c r="D31" s="27"/>
      <c r="E31" s="39" t="s">
        <v>49</v>
      </c>
      <c r="F31" s="27"/>
      <c r="G31" s="27"/>
      <c r="H31" s="39" t="s">
        <v>50</v>
      </c>
      <c r="I31" s="65"/>
    </row>
    <row r="32" spans="1:16384" ht="4.2" customHeight="1" x14ac:dyDescent="0.3">
      <c r="B32" s="12"/>
      <c r="C32" s="2"/>
      <c r="D32" s="2"/>
      <c r="E32" s="43"/>
      <c r="F32" s="2"/>
      <c r="G32" s="2"/>
      <c r="H32" s="43"/>
      <c r="I32" s="11"/>
    </row>
    <row r="33" spans="2:15" x14ac:dyDescent="0.3">
      <c r="B33" s="36" t="s">
        <v>51</v>
      </c>
      <c r="C33" s="1"/>
      <c r="D33" s="1"/>
      <c r="E33" s="4">
        <f>RawData!N22</f>
        <v>0</v>
      </c>
      <c r="F33" s="1"/>
      <c r="G33" s="1"/>
      <c r="H33" s="4">
        <f>RawData!N21</f>
        <v>0</v>
      </c>
      <c r="I33" s="8"/>
      <c r="O33" s="7" t="s">
        <v>154</v>
      </c>
    </row>
    <row r="34" spans="2:15" ht="4.2" customHeight="1" x14ac:dyDescent="0.3">
      <c r="B34" s="84"/>
      <c r="C34" s="3"/>
      <c r="D34" s="3"/>
      <c r="E34" s="5"/>
      <c r="F34" s="3"/>
      <c r="G34" s="3"/>
      <c r="H34" s="5"/>
      <c r="I34" s="22"/>
    </row>
    <row r="35" spans="2:15" ht="4.2" customHeight="1" x14ac:dyDescent="0.3">
      <c r="B35" s="36"/>
      <c r="C35" s="1"/>
      <c r="D35" s="1"/>
      <c r="E35" s="4"/>
      <c r="F35" s="1"/>
      <c r="G35" s="1"/>
      <c r="H35" s="4"/>
      <c r="I35" s="8"/>
    </row>
    <row r="36" spans="2:15" x14ac:dyDescent="0.3">
      <c r="B36" s="86" t="s">
        <v>140</v>
      </c>
      <c r="C36" s="2"/>
      <c r="D36" s="2"/>
      <c r="E36" s="19"/>
      <c r="F36" s="2"/>
      <c r="G36" s="2"/>
      <c r="H36" s="19"/>
      <c r="I36" s="11"/>
    </row>
    <row r="37" spans="2:15" x14ac:dyDescent="0.3">
      <c r="B37" s="6" t="s">
        <v>56</v>
      </c>
      <c r="C37" s="1"/>
      <c r="D37" s="1"/>
      <c r="E37" s="4">
        <f>RawData!N26</f>
        <v>0</v>
      </c>
      <c r="F37" s="1"/>
      <c r="G37" s="1"/>
      <c r="H37" s="4">
        <f>RawData!N25</f>
        <v>0</v>
      </c>
      <c r="I37" s="8"/>
      <c r="O37" s="7" t="s">
        <v>154</v>
      </c>
    </row>
    <row r="38" spans="2:15" x14ac:dyDescent="0.3">
      <c r="B38" s="6" t="s">
        <v>139</v>
      </c>
      <c r="C38" s="1"/>
      <c r="D38" s="1"/>
      <c r="E38" s="4">
        <f>RawData!N28</f>
        <v>0</v>
      </c>
      <c r="F38" s="1"/>
      <c r="G38" s="1"/>
      <c r="H38" s="4">
        <f>RawData!N27</f>
        <v>0</v>
      </c>
      <c r="I38" s="8"/>
      <c r="O38" s="7" t="s">
        <v>154</v>
      </c>
    </row>
    <row r="39" spans="2:15" x14ac:dyDescent="0.3">
      <c r="B39" s="40" t="s">
        <v>137</v>
      </c>
      <c r="C39" s="1"/>
      <c r="D39" s="1"/>
      <c r="E39" s="4">
        <f>RawData!N30</f>
        <v>0</v>
      </c>
      <c r="F39" s="1"/>
      <c r="G39" s="1"/>
      <c r="H39" s="4">
        <f>RawData!N29</f>
        <v>0</v>
      </c>
      <c r="I39" s="8"/>
      <c r="O39" s="7" t="s">
        <v>154</v>
      </c>
    </row>
    <row r="40" spans="2:15" x14ac:dyDescent="0.3">
      <c r="B40" s="40" t="s">
        <v>138</v>
      </c>
      <c r="C40" s="1"/>
      <c r="D40" s="1"/>
      <c r="E40" s="4">
        <f>RawData!N32</f>
        <v>0</v>
      </c>
      <c r="F40" s="1"/>
      <c r="G40" s="1"/>
      <c r="H40" s="4">
        <f>RawData!N31</f>
        <v>0</v>
      </c>
      <c r="I40" s="8"/>
      <c r="O40" s="7" t="s">
        <v>154</v>
      </c>
    </row>
    <row r="41" spans="2:15" ht="15" thickBot="1" x14ac:dyDescent="0.35">
      <c r="B41" s="40" t="s">
        <v>52</v>
      </c>
      <c r="C41" s="1"/>
      <c r="D41" s="1"/>
      <c r="E41" s="20">
        <f>SUM(E37:E40)</f>
        <v>0</v>
      </c>
      <c r="F41" s="1"/>
      <c r="G41" s="1"/>
      <c r="H41" s="20">
        <f>SUM(H37:H40)</f>
        <v>0</v>
      </c>
      <c r="I41" s="8"/>
      <c r="O41" s="7" t="s">
        <v>155</v>
      </c>
    </row>
    <row r="42" spans="2:15" ht="4.2" customHeight="1" thickTop="1" x14ac:dyDescent="0.3">
      <c r="B42" s="6"/>
      <c r="C42" s="1"/>
      <c r="D42" s="1"/>
      <c r="E42" s="4"/>
      <c r="F42" s="1"/>
      <c r="G42" s="1"/>
      <c r="H42" s="4"/>
      <c r="I42" s="8"/>
    </row>
    <row r="43" spans="2:15" ht="4.2" customHeight="1" x14ac:dyDescent="0.3">
      <c r="B43" s="12"/>
      <c r="C43" s="2"/>
      <c r="D43" s="2"/>
      <c r="E43" s="19"/>
      <c r="F43" s="2"/>
      <c r="G43" s="2"/>
      <c r="H43" s="19"/>
      <c r="I43" s="11"/>
    </row>
    <row r="44" spans="2:15" x14ac:dyDescent="0.3">
      <c r="B44" s="50" t="s">
        <v>141</v>
      </c>
      <c r="C44" s="1"/>
      <c r="D44" s="1"/>
      <c r="E44" s="4"/>
      <c r="F44" s="1"/>
      <c r="G44" s="1"/>
      <c r="H44" s="4"/>
      <c r="I44" s="8"/>
    </row>
    <row r="45" spans="2:15" x14ac:dyDescent="0.3">
      <c r="B45" s="6" t="s">
        <v>53</v>
      </c>
      <c r="C45" s="1"/>
      <c r="D45" s="1"/>
      <c r="E45" s="4">
        <f>E37</f>
        <v>0</v>
      </c>
      <c r="F45" s="1"/>
      <c r="G45" s="1"/>
      <c r="H45" s="4">
        <f>H37</f>
        <v>0</v>
      </c>
      <c r="I45" s="8"/>
      <c r="O45" s="7" t="s">
        <v>154</v>
      </c>
    </row>
    <row r="46" spans="2:15" x14ac:dyDescent="0.3">
      <c r="B46" s="40" t="s">
        <v>137</v>
      </c>
      <c r="C46" s="1"/>
      <c r="D46" s="1"/>
      <c r="E46" s="4">
        <f t="shared" ref="E46:E47" si="2">E39</f>
        <v>0</v>
      </c>
      <c r="F46" s="1"/>
      <c r="G46" s="1"/>
      <c r="H46" s="4">
        <f t="shared" ref="H46:H47" si="3">H39</f>
        <v>0</v>
      </c>
      <c r="I46" s="8"/>
      <c r="O46" s="7" t="s">
        <v>154</v>
      </c>
    </row>
    <row r="47" spans="2:15" x14ac:dyDescent="0.3">
      <c r="B47" s="40" t="s">
        <v>138</v>
      </c>
      <c r="C47" s="1"/>
      <c r="D47" s="1"/>
      <c r="E47" s="4">
        <f t="shared" si="2"/>
        <v>0</v>
      </c>
      <c r="F47" s="1"/>
      <c r="G47" s="1"/>
      <c r="H47" s="4">
        <f t="shared" si="3"/>
        <v>0</v>
      </c>
      <c r="I47" s="8"/>
      <c r="O47" s="7" t="s">
        <v>154</v>
      </c>
    </row>
    <row r="48" spans="2:15" ht="15" thickBot="1" x14ac:dyDescent="0.35">
      <c r="B48" s="6" t="s">
        <v>55</v>
      </c>
      <c r="C48" s="1"/>
      <c r="D48" s="1"/>
      <c r="E48" s="20">
        <f>SUM(E45:E47)</f>
        <v>0</v>
      </c>
      <c r="F48" s="1"/>
      <c r="G48" s="1"/>
      <c r="H48" s="20">
        <f>SUM(H45:H47)</f>
        <v>0</v>
      </c>
      <c r="I48" s="8"/>
      <c r="O48" s="7" t="s">
        <v>130</v>
      </c>
    </row>
    <row r="49" spans="2:15" ht="4.2" customHeight="1" thickTop="1" x14ac:dyDescent="0.3">
      <c r="B49" s="14"/>
      <c r="C49" s="3"/>
      <c r="D49" s="3"/>
      <c r="E49" s="5"/>
      <c r="F49" s="3"/>
      <c r="G49" s="3"/>
      <c r="H49" s="5"/>
      <c r="I49" s="22"/>
    </row>
    <row r="50" spans="2:15" ht="4.2" customHeight="1" x14ac:dyDescent="0.3">
      <c r="B50" s="12"/>
      <c r="C50" s="2"/>
      <c r="D50" s="2"/>
      <c r="E50" s="19"/>
      <c r="F50" s="2"/>
      <c r="G50" s="2"/>
      <c r="H50" s="19"/>
      <c r="I50" s="11"/>
    </row>
    <row r="51" spans="2:15" ht="14.4" customHeight="1" x14ac:dyDescent="0.3">
      <c r="B51" s="36" t="s">
        <v>57</v>
      </c>
      <c r="C51" s="1"/>
      <c r="D51" s="72">
        <f>RawData!N11</f>
        <v>0</v>
      </c>
      <c r="E51" s="67" t="s">
        <v>39</v>
      </c>
      <c r="F51" s="1"/>
      <c r="G51" s="1"/>
      <c r="H51" s="24"/>
      <c r="I51" s="8"/>
    </row>
    <row r="52" spans="2:15" x14ac:dyDescent="0.3">
      <c r="B52" s="6" t="s">
        <v>136</v>
      </c>
      <c r="C52" s="1"/>
      <c r="D52" s="1"/>
      <c r="E52" s="4">
        <f>RawData!N36</f>
        <v>0</v>
      </c>
      <c r="F52" s="1"/>
      <c r="G52" s="1"/>
      <c r="H52" s="24"/>
      <c r="I52" s="8"/>
      <c r="O52" s="7" t="s">
        <v>154</v>
      </c>
    </row>
    <row r="53" spans="2:15" x14ac:dyDescent="0.3">
      <c r="B53" s="6" t="s">
        <v>40</v>
      </c>
      <c r="C53" s="77"/>
      <c r="D53" s="88"/>
      <c r="E53" s="4">
        <f>RawData!N38*-1</f>
        <v>0</v>
      </c>
      <c r="F53" s="1"/>
      <c r="G53" s="1"/>
      <c r="H53" s="24"/>
      <c r="I53" s="8"/>
      <c r="O53" s="7" t="s">
        <v>154</v>
      </c>
    </row>
    <row r="54" spans="2:15" x14ac:dyDescent="0.3">
      <c r="B54" s="6" t="s">
        <v>9</v>
      </c>
      <c r="C54" s="1"/>
      <c r="D54" s="1"/>
      <c r="E54" s="4">
        <f>RawData!N39*-1</f>
        <v>0</v>
      </c>
      <c r="F54" s="1"/>
      <c r="G54" s="1"/>
      <c r="H54" s="24"/>
      <c r="I54" s="8"/>
      <c r="O54" s="7" t="s">
        <v>154</v>
      </c>
    </row>
    <row r="55" spans="2:15" x14ac:dyDescent="0.3">
      <c r="B55" s="6" t="s">
        <v>126</v>
      </c>
      <c r="C55" s="1"/>
      <c r="D55" s="1"/>
      <c r="E55" s="4">
        <f>RawData!N37*-1</f>
        <v>0</v>
      </c>
      <c r="F55" s="1"/>
      <c r="G55" s="1"/>
      <c r="H55" s="24"/>
      <c r="I55" s="8"/>
      <c r="O55" s="7" t="s">
        <v>154</v>
      </c>
    </row>
    <row r="56" spans="2:15" x14ac:dyDescent="0.3">
      <c r="B56" s="6" t="s">
        <v>127</v>
      </c>
      <c r="C56" s="1"/>
      <c r="D56" s="1"/>
      <c r="E56" s="4">
        <f t="shared" ref="E56:E57" si="4">F22</f>
        <v>0</v>
      </c>
      <c r="F56" s="1"/>
      <c r="G56" s="1"/>
      <c r="H56" s="24"/>
      <c r="I56" s="8"/>
      <c r="O56" s="7" t="s">
        <v>154</v>
      </c>
    </row>
    <row r="57" spans="2:15" x14ac:dyDescent="0.3">
      <c r="B57" s="6" t="s">
        <v>128</v>
      </c>
      <c r="C57" s="1"/>
      <c r="D57" s="1"/>
      <c r="E57" s="4">
        <f t="shared" si="4"/>
        <v>0</v>
      </c>
      <c r="F57" s="1"/>
      <c r="G57" s="1"/>
      <c r="H57" s="24"/>
      <c r="I57" s="8"/>
      <c r="O57" s="7" t="s">
        <v>154</v>
      </c>
    </row>
    <row r="58" spans="2:15" ht="15" thickBot="1" x14ac:dyDescent="0.35">
      <c r="B58" s="6" t="s">
        <v>135</v>
      </c>
      <c r="C58" s="1"/>
      <c r="D58" s="1"/>
      <c r="E58" s="75">
        <f>SUM(E52:E57)</f>
        <v>0</v>
      </c>
      <c r="F58" s="18"/>
      <c r="G58" s="18"/>
      <c r="H58" s="24"/>
      <c r="I58" s="8"/>
      <c r="O58" s="18" t="s">
        <v>156</v>
      </c>
    </row>
    <row r="59" spans="2:15" ht="4.2" customHeight="1" thickTop="1" x14ac:dyDescent="0.3">
      <c r="B59" s="14"/>
      <c r="C59" s="3"/>
      <c r="D59" s="3"/>
      <c r="E59" s="5"/>
      <c r="F59" s="3"/>
      <c r="G59" s="3"/>
      <c r="H59" s="5"/>
      <c r="I59" s="22"/>
    </row>
    <row r="60" spans="2:15" ht="4.2" customHeight="1" x14ac:dyDescent="0.3">
      <c r="B60" s="6"/>
      <c r="C60" s="1"/>
      <c r="D60" s="1"/>
      <c r="E60" s="4"/>
      <c r="F60" s="1"/>
      <c r="G60" s="1"/>
      <c r="H60" s="4"/>
      <c r="I60" s="8"/>
    </row>
    <row r="61" spans="2:15" ht="14.85" customHeight="1" x14ac:dyDescent="0.3">
      <c r="B61" s="50" t="s">
        <v>54</v>
      </c>
      <c r="C61" s="1"/>
      <c r="D61" s="1"/>
      <c r="E61" s="4">
        <f>RawData!N24</f>
        <v>0</v>
      </c>
      <c r="F61" s="1"/>
      <c r="G61" s="1"/>
      <c r="H61" s="4">
        <f>RawData!N23</f>
        <v>0</v>
      </c>
      <c r="I61" s="8"/>
      <c r="O61" s="7" t="s">
        <v>154</v>
      </c>
    </row>
    <row r="62" spans="2:15" ht="4.2" customHeight="1" x14ac:dyDescent="0.3">
      <c r="B62" s="83"/>
      <c r="C62" s="3"/>
      <c r="D62" s="3"/>
      <c r="E62" s="56"/>
      <c r="F62" s="3"/>
      <c r="G62" s="3"/>
      <c r="H62" s="56"/>
      <c r="I62" s="22"/>
    </row>
    <row r="63" spans="2:15" ht="21" x14ac:dyDescent="0.4">
      <c r="B63" s="15" t="s">
        <v>160</v>
      </c>
      <c r="C63" s="1"/>
      <c r="D63" s="1"/>
      <c r="E63" s="42"/>
      <c r="F63" s="1"/>
      <c r="G63" s="1"/>
      <c r="H63" s="42"/>
      <c r="I63" s="1"/>
    </row>
    <row r="64" spans="2:15" ht="14.85" customHeight="1" x14ac:dyDescent="0.3">
      <c r="B64" s="12"/>
      <c r="C64" s="2"/>
      <c r="D64" s="2"/>
      <c r="E64" s="47" t="s">
        <v>49</v>
      </c>
      <c r="F64" s="2"/>
      <c r="G64" s="2"/>
      <c r="H64" s="47" t="s">
        <v>50</v>
      </c>
      <c r="I64" s="11"/>
    </row>
    <row r="65" spans="2:15" ht="14.85" customHeight="1" x14ac:dyDescent="0.3">
      <c r="B65" s="25" t="s">
        <v>44</v>
      </c>
      <c r="C65" s="1"/>
      <c r="D65" s="1"/>
      <c r="E65" s="5">
        <f>F28</f>
        <v>0</v>
      </c>
      <c r="F65" s="9">
        <f>IFERROR(E65/E66,0)</f>
        <v>0</v>
      </c>
      <c r="G65" s="9"/>
      <c r="H65" s="5">
        <f>F28</f>
        <v>0</v>
      </c>
      <c r="I65" s="26">
        <f>IFERROR(H65/H66,0)</f>
        <v>0</v>
      </c>
      <c r="O65" s="7" t="s">
        <v>176</v>
      </c>
    </row>
    <row r="66" spans="2:15" ht="14.85" customHeight="1" x14ac:dyDescent="0.3">
      <c r="B66" s="6" t="s">
        <v>51</v>
      </c>
      <c r="C66" s="1"/>
      <c r="D66" s="1"/>
      <c r="E66" s="24">
        <f>E33</f>
        <v>0</v>
      </c>
      <c r="F66" s="1"/>
      <c r="G66" s="1"/>
      <c r="H66" s="24">
        <f>H33</f>
        <v>0</v>
      </c>
      <c r="I66" s="8"/>
      <c r="O66" s="7" t="s">
        <v>143</v>
      </c>
    </row>
    <row r="67" spans="2:15" ht="4.2" customHeight="1" x14ac:dyDescent="0.3">
      <c r="B67" s="6"/>
      <c r="C67" s="1"/>
      <c r="D67" s="1"/>
      <c r="E67" s="24"/>
      <c r="F67" s="1"/>
      <c r="G67" s="1"/>
      <c r="H67" s="24"/>
      <c r="I67" s="8"/>
    </row>
    <row r="68" spans="2:15" ht="14.85" customHeight="1" x14ac:dyDescent="0.3">
      <c r="B68" s="25" t="s">
        <v>44</v>
      </c>
      <c r="C68" s="1"/>
      <c r="D68" s="1"/>
      <c r="E68" s="5">
        <f>F28</f>
        <v>0</v>
      </c>
      <c r="F68" s="9">
        <f>IFERROR(E68/E69,0)</f>
        <v>0</v>
      </c>
      <c r="G68" s="9"/>
      <c r="H68" s="5">
        <f>$F$28</f>
        <v>0</v>
      </c>
      <c r="I68" s="26">
        <f>IFERROR(H68/H69,0)</f>
        <v>0</v>
      </c>
      <c r="O68" s="7" t="s">
        <v>176</v>
      </c>
    </row>
    <row r="69" spans="2:15" x14ac:dyDescent="0.3">
      <c r="B69" s="6" t="s">
        <v>52</v>
      </c>
      <c r="C69" s="29"/>
      <c r="D69" s="29"/>
      <c r="E69" s="4">
        <f>E41</f>
        <v>0</v>
      </c>
      <c r="F69" s="16"/>
      <c r="G69" s="16"/>
      <c r="H69" s="4">
        <f>H41</f>
        <v>0</v>
      </c>
      <c r="I69" s="37"/>
      <c r="O69" s="7" t="s">
        <v>144</v>
      </c>
    </row>
    <row r="70" spans="2:15" ht="4.2" customHeight="1" x14ac:dyDescent="0.3">
      <c r="B70" s="6"/>
      <c r="C70" s="29"/>
      <c r="D70" s="29"/>
      <c r="E70" s="4"/>
      <c r="F70" s="16"/>
      <c r="G70" s="16"/>
      <c r="H70" s="4"/>
      <c r="I70" s="37"/>
    </row>
    <row r="71" spans="2:15" x14ac:dyDescent="0.3">
      <c r="B71" s="25" t="s">
        <v>44</v>
      </c>
      <c r="C71" s="29"/>
      <c r="D71" s="29"/>
      <c r="E71" s="5">
        <f>F28</f>
        <v>0</v>
      </c>
      <c r="F71" s="9">
        <f>IFERROR(E71/E72,0)</f>
        <v>0</v>
      </c>
      <c r="G71" s="9"/>
      <c r="H71" s="5">
        <f>F28</f>
        <v>0</v>
      </c>
      <c r="I71" s="26">
        <f>IFERROR(H71/H72,0)</f>
        <v>0</v>
      </c>
      <c r="O71" s="7" t="s">
        <v>176</v>
      </c>
    </row>
    <row r="72" spans="2:15" x14ac:dyDescent="0.3">
      <c r="B72" s="6" t="s">
        <v>55</v>
      </c>
      <c r="C72" s="29"/>
      <c r="D72" s="29"/>
      <c r="E72" s="4">
        <f>E48</f>
        <v>0</v>
      </c>
      <c r="F72" s="16"/>
      <c r="G72" s="16"/>
      <c r="H72" s="4">
        <f>H48</f>
        <v>0</v>
      </c>
      <c r="I72" s="37"/>
      <c r="O72" s="7" t="s">
        <v>145</v>
      </c>
    </row>
    <row r="73" spans="2:15" ht="4.2" customHeight="1" x14ac:dyDescent="0.3">
      <c r="B73" s="6"/>
      <c r="C73" s="29"/>
      <c r="D73" s="29"/>
      <c r="E73" s="4"/>
      <c r="F73" s="16"/>
      <c r="G73" s="16"/>
      <c r="H73" s="4"/>
      <c r="I73" s="37"/>
    </row>
    <row r="74" spans="2:15" x14ac:dyDescent="0.3">
      <c r="B74" s="25" t="s">
        <v>44</v>
      </c>
      <c r="C74" s="29"/>
      <c r="D74" s="29"/>
      <c r="E74" s="5">
        <f>F28</f>
        <v>0</v>
      </c>
      <c r="F74" s="9">
        <f>IFERROR(E74/E75,0)</f>
        <v>0</v>
      </c>
      <c r="G74" s="9"/>
      <c r="H74" s="4"/>
      <c r="I74" s="26"/>
      <c r="O74" s="7" t="s">
        <v>176</v>
      </c>
    </row>
    <row r="75" spans="2:15" x14ac:dyDescent="0.3">
      <c r="B75" s="6" t="s">
        <v>58</v>
      </c>
      <c r="C75" s="29"/>
      <c r="D75" s="29"/>
      <c r="E75" s="4">
        <f>E58</f>
        <v>0</v>
      </c>
      <c r="F75" s="16"/>
      <c r="G75" s="16"/>
      <c r="H75" s="4"/>
      <c r="I75" s="37"/>
      <c r="O75" s="7" t="s">
        <v>146</v>
      </c>
    </row>
    <row r="76" spans="2:15" ht="4.2" customHeight="1" x14ac:dyDescent="0.3">
      <c r="B76" s="6"/>
      <c r="C76" s="29"/>
      <c r="D76" s="29"/>
      <c r="E76" s="4"/>
      <c r="F76" s="16"/>
      <c r="G76" s="16"/>
      <c r="H76" s="4"/>
      <c r="I76" s="37"/>
    </row>
    <row r="77" spans="2:15" x14ac:dyDescent="0.3">
      <c r="B77" s="25" t="s">
        <v>44</v>
      </c>
      <c r="C77" s="29"/>
      <c r="D77" s="29"/>
      <c r="E77" s="5">
        <f>F28</f>
        <v>0</v>
      </c>
      <c r="F77" s="9">
        <f>IFERROR(E77/E78,0)</f>
        <v>0</v>
      </c>
      <c r="G77" s="9"/>
      <c r="H77" s="5">
        <f>F28</f>
        <v>0</v>
      </c>
      <c r="I77" s="26">
        <f>IFERROR(H77/H78,0)</f>
        <v>0</v>
      </c>
      <c r="O77" s="7" t="s">
        <v>176</v>
      </c>
    </row>
    <row r="78" spans="2:15" x14ac:dyDescent="0.3">
      <c r="B78" s="6" t="s">
        <v>54</v>
      </c>
      <c r="C78" s="29"/>
      <c r="D78" s="29"/>
      <c r="E78" s="4">
        <f>E61</f>
        <v>0</v>
      </c>
      <c r="F78" s="29"/>
      <c r="G78" s="29"/>
      <c r="H78" s="4">
        <f>H61</f>
        <v>0</v>
      </c>
      <c r="I78" s="95"/>
      <c r="O78" s="7" t="s">
        <v>147</v>
      </c>
    </row>
    <row r="79" spans="2:15" ht="4.2" customHeight="1" x14ac:dyDescent="0.3">
      <c r="B79" s="14"/>
      <c r="C79" s="32"/>
      <c r="D79" s="32"/>
      <c r="E79" s="54"/>
      <c r="F79" s="32"/>
      <c r="G79" s="32"/>
      <c r="H79" s="54"/>
      <c r="I79" s="82"/>
    </row>
    <row r="80" spans="2:15" x14ac:dyDescent="0.3">
      <c r="C80" s="23"/>
      <c r="D80" s="23"/>
      <c r="E80" s="52"/>
      <c r="F80" s="23"/>
      <c r="G80" s="23"/>
      <c r="H80" s="52"/>
      <c r="I80" s="23"/>
    </row>
  </sheetData>
  <sheetProtection sheet="1" objects="1" scenarios="1"/>
  <mergeCells count="1">
    <mergeCell ref="K15:K16"/>
  </mergeCells>
  <pageMargins left="0.7" right="0.7" top="0.75" bottom="0.75" header="0.3" footer="0.3"/>
  <pageSetup paperSize="9" scale="55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XFD80"/>
  <sheetViews>
    <sheetView showGridLines="0" workbookViewId="0"/>
  </sheetViews>
  <sheetFormatPr defaultRowHeight="14.4" x14ac:dyDescent="0.3"/>
  <cols>
    <col min="1" max="1" width="4.5546875" customWidth="1"/>
    <col min="2" max="2" width="22.88671875" customWidth="1"/>
    <col min="3" max="3" width="9" customWidth="1"/>
    <col min="4" max="4" width="10.5546875" customWidth="1"/>
    <col min="5" max="6" width="18.5546875" customWidth="1"/>
    <col min="7" max="7" width="0.6640625" customWidth="1"/>
    <col min="8" max="8" width="18.5546875" customWidth="1"/>
    <col min="9" max="9" width="16.6640625" customWidth="1"/>
    <col min="10" max="10" width="8.33203125" customWidth="1"/>
    <col min="11" max="11" width="11.5546875" customWidth="1"/>
    <col min="12" max="12" width="15.88671875" customWidth="1"/>
  </cols>
  <sheetData>
    <row r="2" spans="2:15" ht="21" x14ac:dyDescent="0.4">
      <c r="B2" s="15" t="s">
        <v>38</v>
      </c>
      <c r="C2" s="15">
        <f>RawData!O7</f>
        <v>0</v>
      </c>
    </row>
    <row r="3" spans="2:15" x14ac:dyDescent="0.3">
      <c r="B3" t="s">
        <v>157</v>
      </c>
      <c r="C3">
        <f>RawData!O9</f>
        <v>0</v>
      </c>
    </row>
    <row r="4" spans="2:15" ht="21" x14ac:dyDescent="0.4">
      <c r="B4" s="15" t="s">
        <v>41</v>
      </c>
      <c r="F4" s="17"/>
      <c r="G4" s="17"/>
    </row>
    <row r="5" spans="2:15" x14ac:dyDescent="0.3">
      <c r="B5" s="12" t="s">
        <v>42</v>
      </c>
      <c r="C5" s="2"/>
      <c r="D5" s="96">
        <f>RawData!$D$13</f>
        <v>41274</v>
      </c>
      <c r="E5" s="2"/>
      <c r="F5" s="38"/>
      <c r="G5" s="38"/>
      <c r="H5" s="2"/>
      <c r="I5" s="11"/>
    </row>
    <row r="6" spans="2:15" x14ac:dyDescent="0.3">
      <c r="B6" s="6" t="s">
        <v>17</v>
      </c>
      <c r="C6" s="1"/>
      <c r="D6" s="30">
        <f>RawData!O15</f>
        <v>0</v>
      </c>
      <c r="E6" s="1"/>
      <c r="F6" s="17"/>
      <c r="G6" s="17"/>
      <c r="H6" s="1"/>
      <c r="I6" s="8"/>
      <c r="O6" s="7" t="s">
        <v>151</v>
      </c>
    </row>
    <row r="7" spans="2:15" x14ac:dyDescent="0.3">
      <c r="B7" s="6" t="s">
        <v>18</v>
      </c>
      <c r="C7" s="1"/>
      <c r="D7" s="30">
        <f>RawData!O16</f>
        <v>0</v>
      </c>
      <c r="E7" s="1"/>
      <c r="F7" s="17"/>
      <c r="G7" s="17"/>
      <c r="H7" s="1"/>
      <c r="I7" s="8"/>
      <c r="O7" s="7" t="s">
        <v>151</v>
      </c>
    </row>
    <row r="8" spans="2:15" ht="4.2" customHeight="1" x14ac:dyDescent="0.3">
      <c r="B8" s="6"/>
      <c r="C8" s="1"/>
      <c r="D8" s="30"/>
      <c r="E8" s="1"/>
      <c r="F8" s="17"/>
      <c r="G8" s="17"/>
      <c r="H8" s="1"/>
      <c r="I8" s="8"/>
    </row>
    <row r="9" spans="2:15" x14ac:dyDescent="0.3">
      <c r="B9" s="6" t="s">
        <v>43</v>
      </c>
      <c r="C9" s="1"/>
      <c r="D9" s="30">
        <f>AVERAGE(D6:D7)</f>
        <v>0</v>
      </c>
      <c r="E9" s="1"/>
      <c r="F9" s="17"/>
      <c r="G9" s="17"/>
      <c r="H9" s="1"/>
      <c r="I9" s="8"/>
      <c r="O9" s="7" t="s">
        <v>131</v>
      </c>
    </row>
    <row r="10" spans="2:15" ht="4.2" customHeight="1" x14ac:dyDescent="0.3">
      <c r="B10" s="6"/>
      <c r="C10" s="1"/>
      <c r="D10" s="30"/>
      <c r="E10" s="1"/>
      <c r="F10" s="17"/>
      <c r="G10" s="17"/>
      <c r="H10" s="1"/>
      <c r="I10" s="8"/>
    </row>
    <row r="11" spans="2:15" x14ac:dyDescent="0.3">
      <c r="B11" s="6" t="s">
        <v>16</v>
      </c>
      <c r="C11" s="1"/>
      <c r="D11" s="30">
        <f>RawData!O14</f>
        <v>0</v>
      </c>
      <c r="E11" s="1"/>
      <c r="F11" s="17"/>
      <c r="G11" s="17"/>
      <c r="H11" s="1"/>
      <c r="I11" s="8"/>
      <c r="O11" s="7" t="s">
        <v>151</v>
      </c>
    </row>
    <row r="12" spans="2:15" ht="4.2" customHeight="1" x14ac:dyDescent="0.3">
      <c r="B12" s="14"/>
      <c r="C12" s="3"/>
      <c r="D12" s="48"/>
      <c r="E12" s="3"/>
      <c r="F12" s="49"/>
      <c r="G12" s="49"/>
      <c r="H12" s="3"/>
      <c r="I12" s="22"/>
    </row>
    <row r="13" spans="2:15" ht="21" x14ac:dyDescent="0.4">
      <c r="B13" s="15" t="s">
        <v>158</v>
      </c>
      <c r="D13" s="74"/>
      <c r="F13" s="17"/>
      <c r="G13" s="17"/>
    </row>
    <row r="14" spans="2:15" ht="4.2" customHeight="1" x14ac:dyDescent="0.3">
      <c r="B14" s="12"/>
      <c r="C14" s="2"/>
      <c r="D14" s="44"/>
      <c r="E14" s="2"/>
      <c r="F14" s="38"/>
      <c r="G14" s="81"/>
      <c r="H14" s="12"/>
      <c r="I14" s="2"/>
      <c r="J14" s="2"/>
      <c r="K14" s="2"/>
      <c r="L14" s="2"/>
      <c r="M14" s="11"/>
    </row>
    <row r="15" spans="2:15" ht="12" customHeight="1" x14ac:dyDescent="0.3">
      <c r="B15" s="6" t="s">
        <v>165</v>
      </c>
      <c r="C15" s="1"/>
      <c r="D15" s="30"/>
      <c r="E15" s="1"/>
      <c r="F15" s="1"/>
      <c r="G15" s="8"/>
      <c r="H15" s="6" t="s">
        <v>166</v>
      </c>
      <c r="I15" s="1"/>
      <c r="J15" s="30"/>
      <c r="K15" s="162" t="s">
        <v>46</v>
      </c>
      <c r="L15" s="1"/>
      <c r="M15" s="8"/>
    </row>
    <row r="16" spans="2:15" x14ac:dyDescent="0.3">
      <c r="B16" s="6"/>
      <c r="C16" s="1"/>
      <c r="D16" s="45" t="s">
        <v>45</v>
      </c>
      <c r="E16" s="28" t="s">
        <v>46</v>
      </c>
      <c r="F16" s="28" t="s">
        <v>132</v>
      </c>
      <c r="G16" s="53"/>
      <c r="H16" s="6"/>
      <c r="I16" s="1"/>
      <c r="J16" s="45" t="s">
        <v>45</v>
      </c>
      <c r="K16" s="162"/>
      <c r="L16" s="28" t="s">
        <v>132</v>
      </c>
      <c r="M16" s="53"/>
    </row>
    <row r="17" spans="1:16384" x14ac:dyDescent="0.3">
      <c r="B17" s="79"/>
      <c r="C17" s="35"/>
      <c r="D17" s="78"/>
      <c r="E17" s="73"/>
      <c r="F17" s="98"/>
      <c r="G17" s="112"/>
      <c r="H17" s="97" t="s">
        <v>168</v>
      </c>
      <c r="I17" s="1"/>
      <c r="J17" s="93"/>
      <c r="K17" s="89"/>
      <c r="L17" s="4">
        <f t="shared" ref="L17:L20" si="0">J17*K17</f>
        <v>0</v>
      </c>
      <c r="M17" s="31"/>
      <c r="O17" s="7" t="s">
        <v>152</v>
      </c>
    </row>
    <row r="18" spans="1:16384" x14ac:dyDescent="0.3">
      <c r="B18" s="90"/>
      <c r="C18" s="35"/>
      <c r="D18" s="35"/>
      <c r="E18" s="35"/>
      <c r="F18" s="98"/>
      <c r="G18" s="112"/>
      <c r="H18" s="97" t="s">
        <v>129</v>
      </c>
      <c r="I18" s="1"/>
      <c r="J18" s="93"/>
      <c r="K18" s="89"/>
      <c r="L18" s="4">
        <f t="shared" si="0"/>
        <v>0</v>
      </c>
      <c r="M18" s="31"/>
      <c r="O18" s="7" t="s">
        <v>142</v>
      </c>
    </row>
    <row r="19" spans="1:16384" x14ac:dyDescent="0.3">
      <c r="B19" s="6" t="s">
        <v>172</v>
      </c>
      <c r="C19" s="1"/>
      <c r="D19" s="69">
        <f>D11</f>
        <v>0</v>
      </c>
      <c r="E19" s="34">
        <f>RawData!O20</f>
        <v>0</v>
      </c>
      <c r="F19" s="4">
        <f>D19*E19</f>
        <v>0</v>
      </c>
      <c r="G19" s="31"/>
      <c r="H19" s="97" t="s">
        <v>47</v>
      </c>
      <c r="I19" s="1"/>
      <c r="J19" s="93"/>
      <c r="K19" s="89"/>
      <c r="L19" s="4">
        <f t="shared" si="0"/>
        <v>0</v>
      </c>
      <c r="M19" s="31"/>
      <c r="O19" s="7" t="s">
        <v>175</v>
      </c>
    </row>
    <row r="20" spans="1:16384" x14ac:dyDescent="0.3">
      <c r="B20" s="6" t="s">
        <v>171</v>
      </c>
      <c r="C20" s="1"/>
      <c r="D20" s="1"/>
      <c r="E20" s="1"/>
      <c r="F20" s="5">
        <f>RawData!O42</f>
        <v>0</v>
      </c>
      <c r="G20" s="31"/>
      <c r="H20" s="97" t="s">
        <v>148</v>
      </c>
      <c r="I20" s="1"/>
      <c r="J20" s="93"/>
      <c r="K20" s="89"/>
      <c r="L20" s="5">
        <f t="shared" si="0"/>
        <v>0</v>
      </c>
      <c r="M20" s="31"/>
      <c r="O20" s="7" t="s">
        <v>175</v>
      </c>
    </row>
    <row r="21" spans="1:16384" x14ac:dyDescent="0.3">
      <c r="B21" s="6" t="s">
        <v>81</v>
      </c>
      <c r="C21" s="1"/>
      <c r="D21" s="1"/>
      <c r="E21" s="1"/>
      <c r="F21" s="24">
        <f>SUM(F19:F20)</f>
        <v>0</v>
      </c>
      <c r="G21" s="51"/>
      <c r="H21" s="6" t="s">
        <v>81</v>
      </c>
      <c r="I21" s="1"/>
      <c r="J21" s="1"/>
      <c r="K21" s="1"/>
      <c r="L21" s="24">
        <f>SUM(L17:L20)</f>
        <v>0</v>
      </c>
      <c r="M21" s="51"/>
      <c r="O21" s="7" t="s">
        <v>131</v>
      </c>
    </row>
    <row r="22" spans="1:16384" x14ac:dyDescent="0.3">
      <c r="B22" s="6" t="s">
        <v>133</v>
      </c>
      <c r="D22" s="1"/>
      <c r="E22" s="1"/>
      <c r="F22" s="4">
        <f>RawData!O41</f>
        <v>0</v>
      </c>
      <c r="G22" s="31"/>
      <c r="H22" s="6" t="s">
        <v>133</v>
      </c>
      <c r="J22" s="1"/>
      <c r="K22" s="1"/>
      <c r="L22" s="4">
        <f t="shared" ref="L22:L23" si="1">F22</f>
        <v>0</v>
      </c>
      <c r="M22" s="31"/>
      <c r="O22" s="7" t="s">
        <v>153</v>
      </c>
    </row>
    <row r="23" spans="1:16384" x14ac:dyDescent="0.3">
      <c r="B23" s="6" t="s">
        <v>134</v>
      </c>
      <c r="D23" s="1"/>
      <c r="E23" s="1"/>
      <c r="F23" s="5">
        <f>RawData!O40</f>
        <v>0</v>
      </c>
      <c r="G23" s="31"/>
      <c r="H23" s="6" t="s">
        <v>134</v>
      </c>
      <c r="J23" s="1"/>
      <c r="K23" s="1"/>
      <c r="L23" s="5">
        <f t="shared" si="1"/>
        <v>0</v>
      </c>
      <c r="M23" s="31"/>
      <c r="O23" s="7" t="s">
        <v>153</v>
      </c>
    </row>
    <row r="24" spans="1:16384" x14ac:dyDescent="0.3">
      <c r="B24" s="6" t="s">
        <v>82</v>
      </c>
      <c r="D24" s="1"/>
      <c r="E24" s="1"/>
      <c r="F24" s="4">
        <f>SUM(F21:F23)</f>
        <v>0</v>
      </c>
      <c r="G24" s="31"/>
      <c r="H24" s="6" t="s">
        <v>82</v>
      </c>
      <c r="J24" s="1"/>
      <c r="K24" s="1"/>
      <c r="L24" s="4">
        <f>SUM(L21:L23)</f>
        <v>0</v>
      </c>
      <c r="M24" s="31"/>
      <c r="O24" s="7" t="s">
        <v>131</v>
      </c>
    </row>
    <row r="25" spans="1:16384" x14ac:dyDescent="0.3">
      <c r="B25" s="6" t="s">
        <v>48</v>
      </c>
      <c r="D25" s="1"/>
      <c r="E25" s="1"/>
      <c r="F25" s="4">
        <f>RawData!O35</f>
        <v>0</v>
      </c>
      <c r="G25" s="31"/>
      <c r="H25" s="6" t="s">
        <v>48</v>
      </c>
      <c r="J25" s="1"/>
      <c r="K25" s="1"/>
      <c r="L25" s="4">
        <f>F25</f>
        <v>0</v>
      </c>
      <c r="M25" s="31"/>
      <c r="O25" s="7" t="s">
        <v>154</v>
      </c>
    </row>
    <row r="26" spans="1:16384" ht="15" thickBot="1" x14ac:dyDescent="0.35">
      <c r="B26" s="6" t="s">
        <v>169</v>
      </c>
      <c r="D26" s="1"/>
      <c r="E26" s="1"/>
      <c r="F26" s="20">
        <f>F24-F25</f>
        <v>0</v>
      </c>
      <c r="G26" s="4"/>
      <c r="H26" s="6" t="s">
        <v>170</v>
      </c>
      <c r="J26" s="1"/>
      <c r="K26" s="1"/>
      <c r="L26" s="20">
        <f>L24-L25</f>
        <v>0</v>
      </c>
      <c r="M26" s="31"/>
      <c r="O26" s="7" t="s">
        <v>131</v>
      </c>
    </row>
    <row r="27" spans="1:16384" ht="4.2" customHeight="1" thickTop="1" x14ac:dyDescent="0.3">
      <c r="A27" s="1"/>
      <c r="B27" s="6"/>
      <c r="C27" s="1"/>
      <c r="D27" s="1"/>
      <c r="E27" s="1"/>
      <c r="F27" s="1"/>
      <c r="G27" s="1"/>
      <c r="H27" s="6"/>
      <c r="I27" s="1"/>
      <c r="J27" s="1"/>
      <c r="K27" s="1"/>
      <c r="L27" s="1"/>
      <c r="M27" s="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pans="1:16384" ht="15" thickBot="1" x14ac:dyDescent="0.35">
      <c r="A28" s="1"/>
      <c r="B28" s="85" t="s">
        <v>167</v>
      </c>
      <c r="C28" s="1"/>
      <c r="D28" s="1"/>
      <c r="E28" s="1"/>
      <c r="F28" s="80">
        <f>F26</f>
        <v>0</v>
      </c>
      <c r="G28" s="1"/>
      <c r="H28" s="6"/>
      <c r="I28" s="1"/>
      <c r="J28" s="1"/>
      <c r="K28" s="1"/>
      <c r="L28" s="1"/>
      <c r="M28" s="8"/>
      <c r="N28" s="1"/>
      <c r="O28" s="18" t="s">
        <v>177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pans="1:16384" ht="4.2" customHeight="1" thickTop="1" x14ac:dyDescent="0.3">
      <c r="B29" s="14"/>
      <c r="C29" s="3"/>
      <c r="D29" s="3"/>
      <c r="E29" s="3"/>
      <c r="F29" s="5"/>
      <c r="G29" s="5"/>
      <c r="H29" s="14"/>
      <c r="I29" s="3"/>
      <c r="J29" s="3"/>
      <c r="K29" s="3"/>
      <c r="L29" s="5"/>
      <c r="M29" s="94"/>
    </row>
    <row r="30" spans="1:16384" ht="21.6" thickBot="1" x14ac:dyDescent="0.45">
      <c r="B30" s="15" t="s">
        <v>159</v>
      </c>
      <c r="F30" s="55"/>
      <c r="G30" s="55"/>
    </row>
    <row r="31" spans="1:16384" x14ac:dyDescent="0.3">
      <c r="B31" s="62"/>
      <c r="C31" s="27"/>
      <c r="D31" s="27"/>
      <c r="E31" s="39" t="s">
        <v>49</v>
      </c>
      <c r="F31" s="27"/>
      <c r="G31" s="27"/>
      <c r="H31" s="39" t="s">
        <v>50</v>
      </c>
      <c r="I31" s="65"/>
    </row>
    <row r="32" spans="1:16384" ht="4.2" customHeight="1" x14ac:dyDescent="0.3">
      <c r="B32" s="12"/>
      <c r="C32" s="2"/>
      <c r="D32" s="2"/>
      <c r="E32" s="43"/>
      <c r="F32" s="2"/>
      <c r="G32" s="2"/>
      <c r="H32" s="43"/>
      <c r="I32" s="11"/>
    </row>
    <row r="33" spans="2:15" x14ac:dyDescent="0.3">
      <c r="B33" s="36" t="s">
        <v>51</v>
      </c>
      <c r="C33" s="1"/>
      <c r="D33" s="1"/>
      <c r="E33" s="4">
        <f>RawData!O22</f>
        <v>0</v>
      </c>
      <c r="F33" s="1"/>
      <c r="G33" s="1"/>
      <c r="H33" s="4">
        <f>RawData!O21</f>
        <v>0</v>
      </c>
      <c r="I33" s="8"/>
      <c r="O33" s="7" t="s">
        <v>154</v>
      </c>
    </row>
    <row r="34" spans="2:15" ht="4.2" customHeight="1" x14ac:dyDescent="0.3">
      <c r="B34" s="84"/>
      <c r="C34" s="3"/>
      <c r="D34" s="3"/>
      <c r="E34" s="5"/>
      <c r="F34" s="3"/>
      <c r="G34" s="3"/>
      <c r="H34" s="5"/>
      <c r="I34" s="22"/>
    </row>
    <row r="35" spans="2:15" ht="4.2" customHeight="1" x14ac:dyDescent="0.3">
      <c r="B35" s="36"/>
      <c r="C35" s="1"/>
      <c r="D35" s="1"/>
      <c r="E35" s="4"/>
      <c r="F35" s="1"/>
      <c r="G35" s="1"/>
      <c r="H35" s="4"/>
      <c r="I35" s="8"/>
    </row>
    <row r="36" spans="2:15" x14ac:dyDescent="0.3">
      <c r="B36" s="86" t="s">
        <v>140</v>
      </c>
      <c r="C36" s="2"/>
      <c r="D36" s="2"/>
      <c r="E36" s="19"/>
      <c r="F36" s="2"/>
      <c r="G36" s="2"/>
      <c r="H36" s="19"/>
      <c r="I36" s="11"/>
    </row>
    <row r="37" spans="2:15" x14ac:dyDescent="0.3">
      <c r="B37" s="6" t="s">
        <v>56</v>
      </c>
      <c r="C37" s="1"/>
      <c r="D37" s="1"/>
      <c r="E37" s="4">
        <f>RawData!O26</f>
        <v>0</v>
      </c>
      <c r="F37" s="1"/>
      <c r="G37" s="1"/>
      <c r="H37" s="4">
        <f>RawData!O25</f>
        <v>0</v>
      </c>
      <c r="I37" s="8"/>
      <c r="O37" s="7" t="s">
        <v>154</v>
      </c>
    </row>
    <row r="38" spans="2:15" x14ac:dyDescent="0.3">
      <c r="B38" s="6" t="s">
        <v>139</v>
      </c>
      <c r="C38" s="1"/>
      <c r="D38" s="1"/>
      <c r="E38" s="4">
        <f>RawData!O28</f>
        <v>0</v>
      </c>
      <c r="F38" s="1"/>
      <c r="G38" s="1"/>
      <c r="H38" s="4">
        <f>RawData!O27</f>
        <v>0</v>
      </c>
      <c r="I38" s="8"/>
      <c r="O38" s="7" t="s">
        <v>154</v>
      </c>
    </row>
    <row r="39" spans="2:15" x14ac:dyDescent="0.3">
      <c r="B39" s="40" t="s">
        <v>137</v>
      </c>
      <c r="C39" s="1"/>
      <c r="D39" s="1"/>
      <c r="E39" s="4">
        <f>RawData!O30</f>
        <v>0</v>
      </c>
      <c r="F39" s="1"/>
      <c r="G39" s="1"/>
      <c r="H39" s="4">
        <f>RawData!O29</f>
        <v>0</v>
      </c>
      <c r="I39" s="8"/>
      <c r="O39" s="7" t="s">
        <v>154</v>
      </c>
    </row>
    <row r="40" spans="2:15" x14ac:dyDescent="0.3">
      <c r="B40" s="40" t="s">
        <v>138</v>
      </c>
      <c r="C40" s="1"/>
      <c r="D40" s="1"/>
      <c r="E40" s="4">
        <f>RawData!O32</f>
        <v>0</v>
      </c>
      <c r="F40" s="1"/>
      <c r="G40" s="1"/>
      <c r="H40" s="4">
        <f>RawData!O31</f>
        <v>0</v>
      </c>
      <c r="I40" s="8"/>
      <c r="O40" s="7" t="s">
        <v>154</v>
      </c>
    </row>
    <row r="41" spans="2:15" ht="15" thickBot="1" x14ac:dyDescent="0.35">
      <c r="B41" s="40" t="s">
        <v>52</v>
      </c>
      <c r="C41" s="1"/>
      <c r="D41" s="1"/>
      <c r="E41" s="20">
        <f>SUM(E37:E40)</f>
        <v>0</v>
      </c>
      <c r="F41" s="1"/>
      <c r="G41" s="1"/>
      <c r="H41" s="20">
        <f>SUM(H37:H40)</f>
        <v>0</v>
      </c>
      <c r="I41" s="8"/>
      <c r="O41" s="7" t="s">
        <v>155</v>
      </c>
    </row>
    <row r="42" spans="2:15" ht="4.2" customHeight="1" thickTop="1" x14ac:dyDescent="0.3">
      <c r="B42" s="6"/>
      <c r="C42" s="1"/>
      <c r="D42" s="1"/>
      <c r="E42" s="4"/>
      <c r="F42" s="1"/>
      <c r="G42" s="1"/>
      <c r="H42" s="4"/>
      <c r="I42" s="8"/>
    </row>
    <row r="43" spans="2:15" ht="4.2" customHeight="1" x14ac:dyDescent="0.3">
      <c r="B43" s="12"/>
      <c r="C43" s="2"/>
      <c r="D43" s="2"/>
      <c r="E43" s="19"/>
      <c r="F43" s="2"/>
      <c r="G43" s="2"/>
      <c r="H43" s="19"/>
      <c r="I43" s="11"/>
    </row>
    <row r="44" spans="2:15" x14ac:dyDescent="0.3">
      <c r="B44" s="50" t="s">
        <v>141</v>
      </c>
      <c r="C44" s="1"/>
      <c r="D44" s="1"/>
      <c r="E44" s="4"/>
      <c r="F44" s="1"/>
      <c r="G44" s="1"/>
      <c r="H44" s="4"/>
      <c r="I44" s="8"/>
    </row>
    <row r="45" spans="2:15" x14ac:dyDescent="0.3">
      <c r="B45" s="6" t="s">
        <v>53</v>
      </c>
      <c r="C45" s="1"/>
      <c r="D45" s="1"/>
      <c r="E45" s="4">
        <f>E37</f>
        <v>0</v>
      </c>
      <c r="F45" s="1"/>
      <c r="G45" s="1"/>
      <c r="H45" s="4">
        <f>H37</f>
        <v>0</v>
      </c>
      <c r="I45" s="8"/>
      <c r="O45" s="7" t="s">
        <v>154</v>
      </c>
    </row>
    <row r="46" spans="2:15" x14ac:dyDescent="0.3">
      <c r="B46" s="40" t="s">
        <v>137</v>
      </c>
      <c r="C46" s="1"/>
      <c r="D46" s="1"/>
      <c r="E46" s="4">
        <f t="shared" ref="E46:E47" si="2">E39</f>
        <v>0</v>
      </c>
      <c r="F46" s="1"/>
      <c r="G46" s="1"/>
      <c r="H46" s="4">
        <f t="shared" ref="H46:H47" si="3">H39</f>
        <v>0</v>
      </c>
      <c r="I46" s="8"/>
      <c r="O46" s="7" t="s">
        <v>154</v>
      </c>
    </row>
    <row r="47" spans="2:15" x14ac:dyDescent="0.3">
      <c r="B47" s="40" t="s">
        <v>138</v>
      </c>
      <c r="C47" s="1"/>
      <c r="D47" s="1"/>
      <c r="E47" s="4">
        <f t="shared" si="2"/>
        <v>0</v>
      </c>
      <c r="F47" s="1"/>
      <c r="G47" s="1"/>
      <c r="H47" s="4">
        <f t="shared" si="3"/>
        <v>0</v>
      </c>
      <c r="I47" s="8"/>
      <c r="O47" s="7" t="s">
        <v>154</v>
      </c>
    </row>
    <row r="48" spans="2:15" ht="15" thickBot="1" x14ac:dyDescent="0.35">
      <c r="B48" s="6" t="s">
        <v>55</v>
      </c>
      <c r="C48" s="1"/>
      <c r="D48" s="1"/>
      <c r="E48" s="20">
        <f>SUM(E45:E47)</f>
        <v>0</v>
      </c>
      <c r="F48" s="1"/>
      <c r="G48" s="1"/>
      <c r="H48" s="20">
        <f>SUM(H45:H47)</f>
        <v>0</v>
      </c>
      <c r="I48" s="8"/>
      <c r="O48" s="7" t="s">
        <v>130</v>
      </c>
    </row>
    <row r="49" spans="2:15" ht="4.2" customHeight="1" thickTop="1" x14ac:dyDescent="0.3">
      <c r="B49" s="14"/>
      <c r="C49" s="3"/>
      <c r="D49" s="3"/>
      <c r="E49" s="5"/>
      <c r="F49" s="3"/>
      <c r="G49" s="3"/>
      <c r="H49" s="5"/>
      <c r="I49" s="22"/>
    </row>
    <row r="50" spans="2:15" ht="4.2" customHeight="1" x14ac:dyDescent="0.3">
      <c r="B50" s="12"/>
      <c r="C50" s="2"/>
      <c r="D50" s="2"/>
      <c r="E50" s="19"/>
      <c r="F50" s="2"/>
      <c r="G50" s="2"/>
      <c r="H50" s="19"/>
      <c r="I50" s="11"/>
    </row>
    <row r="51" spans="2:15" ht="14.4" customHeight="1" x14ac:dyDescent="0.3">
      <c r="B51" s="36" t="s">
        <v>57</v>
      </c>
      <c r="C51" s="1"/>
      <c r="D51" s="72">
        <f>RawData!O11</f>
        <v>0</v>
      </c>
      <c r="E51" s="67" t="s">
        <v>39</v>
      </c>
      <c r="F51" s="1"/>
      <c r="G51" s="1"/>
      <c r="H51" s="24"/>
      <c r="I51" s="8"/>
    </row>
    <row r="52" spans="2:15" x14ac:dyDescent="0.3">
      <c r="B52" s="6" t="s">
        <v>136</v>
      </c>
      <c r="C52" s="1"/>
      <c r="D52" s="1"/>
      <c r="E52" s="4">
        <f>RawData!O36</f>
        <v>0</v>
      </c>
      <c r="F52" s="1"/>
      <c r="G52" s="1"/>
      <c r="H52" s="24"/>
      <c r="I52" s="8"/>
      <c r="O52" s="7" t="s">
        <v>154</v>
      </c>
    </row>
    <row r="53" spans="2:15" x14ac:dyDescent="0.3">
      <c r="B53" s="6" t="s">
        <v>40</v>
      </c>
      <c r="C53" s="77"/>
      <c r="D53" s="88"/>
      <c r="E53" s="4">
        <f>RawData!O38*-1</f>
        <v>0</v>
      </c>
      <c r="F53" s="1"/>
      <c r="G53" s="1"/>
      <c r="H53" s="24"/>
      <c r="I53" s="8"/>
      <c r="O53" s="7" t="s">
        <v>154</v>
      </c>
    </row>
    <row r="54" spans="2:15" x14ac:dyDescent="0.3">
      <c r="B54" s="6" t="s">
        <v>9</v>
      </c>
      <c r="C54" s="1"/>
      <c r="D54" s="1"/>
      <c r="E54" s="4">
        <f>RawData!O39*-1</f>
        <v>0</v>
      </c>
      <c r="F54" s="1"/>
      <c r="G54" s="1"/>
      <c r="H54" s="24"/>
      <c r="I54" s="8"/>
      <c r="O54" s="7" t="s">
        <v>154</v>
      </c>
    </row>
    <row r="55" spans="2:15" x14ac:dyDescent="0.3">
      <c r="B55" s="6" t="s">
        <v>126</v>
      </c>
      <c r="C55" s="1"/>
      <c r="D55" s="1"/>
      <c r="E55" s="4">
        <f>RawData!O37*-1</f>
        <v>0</v>
      </c>
      <c r="F55" s="1"/>
      <c r="G55" s="1"/>
      <c r="H55" s="24"/>
      <c r="I55" s="8"/>
      <c r="O55" s="7" t="s">
        <v>154</v>
      </c>
    </row>
    <row r="56" spans="2:15" x14ac:dyDescent="0.3">
      <c r="B56" s="6" t="s">
        <v>127</v>
      </c>
      <c r="C56" s="1"/>
      <c r="D56" s="1"/>
      <c r="E56" s="4">
        <f t="shared" ref="E56:E57" si="4">F22</f>
        <v>0</v>
      </c>
      <c r="F56" s="1"/>
      <c r="G56" s="1"/>
      <c r="H56" s="24"/>
      <c r="I56" s="8"/>
      <c r="O56" s="7" t="s">
        <v>154</v>
      </c>
    </row>
    <row r="57" spans="2:15" x14ac:dyDescent="0.3">
      <c r="B57" s="6" t="s">
        <v>128</v>
      </c>
      <c r="C57" s="1"/>
      <c r="D57" s="1"/>
      <c r="E57" s="4">
        <f t="shared" si="4"/>
        <v>0</v>
      </c>
      <c r="F57" s="1"/>
      <c r="G57" s="1"/>
      <c r="H57" s="24"/>
      <c r="I57" s="8"/>
      <c r="O57" s="7" t="s">
        <v>154</v>
      </c>
    </row>
    <row r="58" spans="2:15" ht="15" thickBot="1" x14ac:dyDescent="0.35">
      <c r="B58" s="6" t="s">
        <v>135</v>
      </c>
      <c r="C58" s="1"/>
      <c r="D58" s="1"/>
      <c r="E58" s="75">
        <f>SUM(E52:E57)</f>
        <v>0</v>
      </c>
      <c r="F58" s="18"/>
      <c r="G58" s="18"/>
      <c r="H58" s="24"/>
      <c r="I58" s="8"/>
      <c r="O58" s="18" t="s">
        <v>156</v>
      </c>
    </row>
    <row r="59" spans="2:15" ht="4.2" customHeight="1" thickTop="1" x14ac:dyDescent="0.3">
      <c r="B59" s="14"/>
      <c r="C59" s="3"/>
      <c r="D59" s="3"/>
      <c r="E59" s="5"/>
      <c r="F59" s="3"/>
      <c r="G59" s="3"/>
      <c r="H59" s="5"/>
      <c r="I59" s="22"/>
    </row>
    <row r="60" spans="2:15" ht="4.2" customHeight="1" x14ac:dyDescent="0.3">
      <c r="B60" s="6"/>
      <c r="C60" s="1"/>
      <c r="D60" s="1"/>
      <c r="E60" s="4"/>
      <c r="F60" s="1"/>
      <c r="G60" s="1"/>
      <c r="H60" s="4"/>
      <c r="I60" s="8"/>
    </row>
    <row r="61" spans="2:15" ht="14.85" customHeight="1" x14ac:dyDescent="0.3">
      <c r="B61" s="50" t="s">
        <v>54</v>
      </c>
      <c r="C61" s="1"/>
      <c r="D61" s="1"/>
      <c r="E61" s="4">
        <f>RawData!O24</f>
        <v>0</v>
      </c>
      <c r="F61" s="1"/>
      <c r="G61" s="1"/>
      <c r="H61" s="4">
        <f>RawData!O23</f>
        <v>0</v>
      </c>
      <c r="I61" s="8"/>
      <c r="O61" s="7" t="s">
        <v>154</v>
      </c>
    </row>
    <row r="62" spans="2:15" ht="4.2" customHeight="1" x14ac:dyDescent="0.3">
      <c r="B62" s="83"/>
      <c r="C62" s="3"/>
      <c r="D62" s="3"/>
      <c r="E62" s="56"/>
      <c r="F62" s="3"/>
      <c r="G62" s="3"/>
      <c r="H62" s="56"/>
      <c r="I62" s="22"/>
    </row>
    <row r="63" spans="2:15" ht="21" x14ac:dyDescent="0.4">
      <c r="B63" s="15" t="s">
        <v>160</v>
      </c>
      <c r="C63" s="1"/>
      <c r="D63" s="1"/>
      <c r="E63" s="42"/>
      <c r="F63" s="1"/>
      <c r="G63" s="1"/>
      <c r="H63" s="42"/>
      <c r="I63" s="1"/>
    </row>
    <row r="64" spans="2:15" ht="14.85" customHeight="1" x14ac:dyDescent="0.3">
      <c r="B64" s="12"/>
      <c r="C64" s="2"/>
      <c r="D64" s="2"/>
      <c r="E64" s="47" t="s">
        <v>49</v>
      </c>
      <c r="F64" s="2"/>
      <c r="G64" s="2"/>
      <c r="H64" s="47" t="s">
        <v>50</v>
      </c>
      <c r="I64" s="11"/>
    </row>
    <row r="65" spans="2:15" ht="14.85" customHeight="1" x14ac:dyDescent="0.3">
      <c r="B65" s="25" t="s">
        <v>44</v>
      </c>
      <c r="C65" s="1"/>
      <c r="D65" s="1"/>
      <c r="E65" s="5">
        <f>F28</f>
        <v>0</v>
      </c>
      <c r="F65" s="9">
        <f>IFERROR(E65/E66,0)</f>
        <v>0</v>
      </c>
      <c r="G65" s="9"/>
      <c r="H65" s="5">
        <f>F28</f>
        <v>0</v>
      </c>
      <c r="I65" s="26">
        <f>IFERROR(H65/H66,0)</f>
        <v>0</v>
      </c>
      <c r="O65" s="7" t="s">
        <v>176</v>
      </c>
    </row>
    <row r="66" spans="2:15" ht="14.85" customHeight="1" x14ac:dyDescent="0.3">
      <c r="B66" s="6" t="s">
        <v>51</v>
      </c>
      <c r="C66" s="1"/>
      <c r="D66" s="1"/>
      <c r="E66" s="24">
        <f>E33</f>
        <v>0</v>
      </c>
      <c r="F66" s="1"/>
      <c r="G66" s="1"/>
      <c r="H66" s="24">
        <f>H33</f>
        <v>0</v>
      </c>
      <c r="I66" s="8"/>
      <c r="O66" s="7" t="s">
        <v>143</v>
      </c>
    </row>
    <row r="67" spans="2:15" ht="4.2" customHeight="1" x14ac:dyDescent="0.3">
      <c r="B67" s="6"/>
      <c r="C67" s="1"/>
      <c r="D67" s="1"/>
      <c r="E67" s="24"/>
      <c r="F67" s="1"/>
      <c r="G67" s="1"/>
      <c r="H67" s="24"/>
      <c r="I67" s="8"/>
    </row>
    <row r="68" spans="2:15" ht="14.85" customHeight="1" x14ac:dyDescent="0.3">
      <c r="B68" s="25" t="s">
        <v>44</v>
      </c>
      <c r="C68" s="1"/>
      <c r="D68" s="1"/>
      <c r="E68" s="5">
        <f>F28</f>
        <v>0</v>
      </c>
      <c r="F68" s="9">
        <f>IFERROR(E68/E69,0)</f>
        <v>0</v>
      </c>
      <c r="G68" s="9"/>
      <c r="H68" s="5">
        <f>$F$28</f>
        <v>0</v>
      </c>
      <c r="I68" s="26">
        <f>IFERROR(H68/H69,0)</f>
        <v>0</v>
      </c>
      <c r="O68" s="7" t="s">
        <v>176</v>
      </c>
    </row>
    <row r="69" spans="2:15" x14ac:dyDescent="0.3">
      <c r="B69" s="6" t="s">
        <v>52</v>
      </c>
      <c r="C69" s="29"/>
      <c r="D69" s="29"/>
      <c r="E69" s="4">
        <f>E41</f>
        <v>0</v>
      </c>
      <c r="F69" s="16"/>
      <c r="G69" s="16"/>
      <c r="H69" s="4">
        <f>H41</f>
        <v>0</v>
      </c>
      <c r="I69" s="37"/>
      <c r="O69" s="7" t="s">
        <v>144</v>
      </c>
    </row>
    <row r="70" spans="2:15" ht="4.2" customHeight="1" x14ac:dyDescent="0.3">
      <c r="B70" s="6"/>
      <c r="C70" s="29"/>
      <c r="D70" s="29"/>
      <c r="E70" s="4"/>
      <c r="F70" s="16"/>
      <c r="G70" s="16"/>
      <c r="H70" s="4"/>
      <c r="I70" s="37"/>
    </row>
    <row r="71" spans="2:15" x14ac:dyDescent="0.3">
      <c r="B71" s="25" t="s">
        <v>44</v>
      </c>
      <c r="C71" s="29"/>
      <c r="D71" s="29"/>
      <c r="E71" s="5">
        <f>F28</f>
        <v>0</v>
      </c>
      <c r="F71" s="9">
        <f>IFERROR(E71/E72,0)</f>
        <v>0</v>
      </c>
      <c r="G71" s="9"/>
      <c r="H71" s="5">
        <f>F28</f>
        <v>0</v>
      </c>
      <c r="I71" s="26">
        <f>IFERROR(H71/H72,0)</f>
        <v>0</v>
      </c>
      <c r="O71" s="7" t="s">
        <v>176</v>
      </c>
    </row>
    <row r="72" spans="2:15" x14ac:dyDescent="0.3">
      <c r="B72" s="6" t="s">
        <v>55</v>
      </c>
      <c r="C72" s="29"/>
      <c r="D72" s="29"/>
      <c r="E72" s="4">
        <f>E48</f>
        <v>0</v>
      </c>
      <c r="F72" s="16"/>
      <c r="G72" s="16"/>
      <c r="H72" s="4">
        <f>H48</f>
        <v>0</v>
      </c>
      <c r="I72" s="37"/>
      <c r="O72" s="7" t="s">
        <v>145</v>
      </c>
    </row>
    <row r="73" spans="2:15" ht="4.2" customHeight="1" x14ac:dyDescent="0.3">
      <c r="B73" s="6"/>
      <c r="C73" s="29"/>
      <c r="D73" s="29"/>
      <c r="E73" s="4"/>
      <c r="F73" s="16"/>
      <c r="G73" s="16"/>
      <c r="H73" s="4"/>
      <c r="I73" s="37"/>
    </row>
    <row r="74" spans="2:15" x14ac:dyDescent="0.3">
      <c r="B74" s="25" t="s">
        <v>44</v>
      </c>
      <c r="C74" s="29"/>
      <c r="D74" s="29"/>
      <c r="E74" s="5">
        <f>F28</f>
        <v>0</v>
      </c>
      <c r="F74" s="9">
        <f>IFERROR(E74/E75,0)</f>
        <v>0</v>
      </c>
      <c r="G74" s="9"/>
      <c r="H74" s="4"/>
      <c r="I74" s="26"/>
      <c r="O74" s="7" t="s">
        <v>176</v>
      </c>
    </row>
    <row r="75" spans="2:15" x14ac:dyDescent="0.3">
      <c r="B75" s="6" t="s">
        <v>58</v>
      </c>
      <c r="C75" s="29"/>
      <c r="D75" s="29"/>
      <c r="E75" s="4">
        <f>E58</f>
        <v>0</v>
      </c>
      <c r="F75" s="16"/>
      <c r="G75" s="16"/>
      <c r="H75" s="4"/>
      <c r="I75" s="37"/>
      <c r="O75" s="7" t="s">
        <v>146</v>
      </c>
    </row>
    <row r="76" spans="2:15" ht="4.2" customHeight="1" x14ac:dyDescent="0.3">
      <c r="B76" s="6"/>
      <c r="C76" s="29"/>
      <c r="D76" s="29"/>
      <c r="E76" s="4"/>
      <c r="F76" s="16"/>
      <c r="G76" s="16"/>
      <c r="H76" s="4"/>
      <c r="I76" s="37"/>
    </row>
    <row r="77" spans="2:15" x14ac:dyDescent="0.3">
      <c r="B77" s="25" t="s">
        <v>44</v>
      </c>
      <c r="C77" s="29"/>
      <c r="D77" s="29"/>
      <c r="E77" s="5">
        <f>F28</f>
        <v>0</v>
      </c>
      <c r="F77" s="9">
        <f>IFERROR(E77/E78,0)</f>
        <v>0</v>
      </c>
      <c r="G77" s="9"/>
      <c r="H77" s="5">
        <f>F28</f>
        <v>0</v>
      </c>
      <c r="I77" s="26">
        <f>IFERROR(H77/H78,0)</f>
        <v>0</v>
      </c>
      <c r="O77" s="7" t="s">
        <v>176</v>
      </c>
    </row>
    <row r="78" spans="2:15" x14ac:dyDescent="0.3">
      <c r="B78" s="6" t="s">
        <v>54</v>
      </c>
      <c r="C78" s="29"/>
      <c r="D78" s="29"/>
      <c r="E78" s="4">
        <f>E61</f>
        <v>0</v>
      </c>
      <c r="F78" s="29"/>
      <c r="G78" s="29"/>
      <c r="H78" s="4">
        <f>H61</f>
        <v>0</v>
      </c>
      <c r="I78" s="95"/>
      <c r="O78" s="7" t="s">
        <v>147</v>
      </c>
    </row>
    <row r="79" spans="2:15" ht="4.2" customHeight="1" x14ac:dyDescent="0.3">
      <c r="B79" s="14"/>
      <c r="C79" s="32"/>
      <c r="D79" s="32"/>
      <c r="E79" s="54"/>
      <c r="F79" s="32"/>
      <c r="G79" s="32"/>
      <c r="H79" s="54"/>
      <c r="I79" s="82"/>
    </row>
    <row r="80" spans="2:15" x14ac:dyDescent="0.3">
      <c r="C80" s="23"/>
      <c r="D80" s="23"/>
      <c r="E80" s="52"/>
      <c r="F80" s="23"/>
      <c r="G80" s="23"/>
      <c r="H80" s="52"/>
      <c r="I80" s="23"/>
    </row>
  </sheetData>
  <sheetProtection sheet="1" objects="1" scenarios="1"/>
  <mergeCells count="1">
    <mergeCell ref="K15:K16"/>
  </mergeCells>
  <pageMargins left="0.7" right="0.7" top="0.75" bottom="0.75" header="0.3" footer="0.3"/>
  <pageSetup paperSize="9" scale="55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XFD80"/>
  <sheetViews>
    <sheetView showGridLines="0" workbookViewId="0"/>
  </sheetViews>
  <sheetFormatPr defaultRowHeight="14.4" x14ac:dyDescent="0.3"/>
  <cols>
    <col min="1" max="1" width="4.5546875" customWidth="1"/>
    <col min="2" max="2" width="22.88671875" customWidth="1"/>
    <col min="3" max="3" width="9" customWidth="1"/>
    <col min="4" max="4" width="10.5546875" customWidth="1"/>
    <col min="5" max="6" width="18.5546875" customWidth="1"/>
    <col min="7" max="7" width="0.6640625" customWidth="1"/>
    <col min="8" max="8" width="18.5546875" customWidth="1"/>
    <col min="9" max="9" width="16.6640625" customWidth="1"/>
    <col min="10" max="10" width="8.33203125" customWidth="1"/>
    <col min="11" max="11" width="11.5546875" customWidth="1"/>
    <col min="12" max="12" width="15.88671875" customWidth="1"/>
  </cols>
  <sheetData>
    <row r="2" spans="2:15" ht="21" x14ac:dyDescent="0.4">
      <c r="B2" s="15" t="s">
        <v>38</v>
      </c>
      <c r="C2" s="15">
        <f>RawData!P7</f>
        <v>0</v>
      </c>
    </row>
    <row r="3" spans="2:15" x14ac:dyDescent="0.3">
      <c r="B3" t="s">
        <v>157</v>
      </c>
      <c r="C3">
        <f>RawData!P9</f>
        <v>0</v>
      </c>
    </row>
    <row r="4" spans="2:15" ht="21" x14ac:dyDescent="0.4">
      <c r="B4" s="15" t="s">
        <v>41</v>
      </c>
      <c r="F4" s="17"/>
      <c r="G4" s="17"/>
    </row>
    <row r="5" spans="2:15" x14ac:dyDescent="0.3">
      <c r="B5" s="12" t="s">
        <v>42</v>
      </c>
      <c r="C5" s="2"/>
      <c r="D5" s="96">
        <f>RawData!$D$13</f>
        <v>41274</v>
      </c>
      <c r="E5" s="2"/>
      <c r="F5" s="38"/>
      <c r="G5" s="38"/>
      <c r="H5" s="2"/>
      <c r="I5" s="11"/>
    </row>
    <row r="6" spans="2:15" x14ac:dyDescent="0.3">
      <c r="B6" s="6" t="s">
        <v>17</v>
      </c>
      <c r="C6" s="1"/>
      <c r="D6" s="30">
        <f>RawData!P15</f>
        <v>0</v>
      </c>
      <c r="E6" s="1"/>
      <c r="F6" s="17"/>
      <c r="G6" s="17"/>
      <c r="H6" s="1"/>
      <c r="I6" s="8"/>
      <c r="O6" s="7" t="s">
        <v>151</v>
      </c>
    </row>
    <row r="7" spans="2:15" x14ac:dyDescent="0.3">
      <c r="B7" s="6" t="s">
        <v>18</v>
      </c>
      <c r="C7" s="1"/>
      <c r="D7" s="30">
        <f>RawData!P16</f>
        <v>0</v>
      </c>
      <c r="E7" s="1"/>
      <c r="F7" s="17"/>
      <c r="G7" s="17"/>
      <c r="H7" s="1"/>
      <c r="I7" s="8"/>
      <c r="O7" s="7" t="s">
        <v>151</v>
      </c>
    </row>
    <row r="8" spans="2:15" ht="4.2" customHeight="1" x14ac:dyDescent="0.3">
      <c r="B8" s="6"/>
      <c r="C8" s="1"/>
      <c r="D8" s="30"/>
      <c r="E8" s="1"/>
      <c r="F8" s="17"/>
      <c r="G8" s="17"/>
      <c r="H8" s="1"/>
      <c r="I8" s="8"/>
    </row>
    <row r="9" spans="2:15" x14ac:dyDescent="0.3">
      <c r="B9" s="6" t="s">
        <v>43</v>
      </c>
      <c r="C9" s="1"/>
      <c r="D9" s="30">
        <f>AVERAGE(D6:D7)</f>
        <v>0</v>
      </c>
      <c r="E9" s="1"/>
      <c r="F9" s="17"/>
      <c r="G9" s="17"/>
      <c r="H9" s="1"/>
      <c r="I9" s="8"/>
      <c r="O9" s="7" t="s">
        <v>131</v>
      </c>
    </row>
    <row r="10" spans="2:15" ht="4.2" customHeight="1" x14ac:dyDescent="0.3">
      <c r="B10" s="6"/>
      <c r="C10" s="1"/>
      <c r="D10" s="30"/>
      <c r="E10" s="1"/>
      <c r="F10" s="17"/>
      <c r="G10" s="17"/>
      <c r="H10" s="1"/>
      <c r="I10" s="8"/>
    </row>
    <row r="11" spans="2:15" x14ac:dyDescent="0.3">
      <c r="B11" s="6" t="s">
        <v>16</v>
      </c>
      <c r="C11" s="1"/>
      <c r="D11" s="30">
        <f>RawData!P14</f>
        <v>0</v>
      </c>
      <c r="E11" s="1"/>
      <c r="F11" s="17"/>
      <c r="G11" s="17"/>
      <c r="H11" s="1"/>
      <c r="I11" s="8"/>
      <c r="O11" s="7" t="s">
        <v>151</v>
      </c>
    </row>
    <row r="12" spans="2:15" ht="4.2" customHeight="1" x14ac:dyDescent="0.3">
      <c r="B12" s="14"/>
      <c r="C12" s="3"/>
      <c r="D12" s="48"/>
      <c r="E12" s="3"/>
      <c r="F12" s="49"/>
      <c r="G12" s="49"/>
      <c r="H12" s="3"/>
      <c r="I12" s="22"/>
    </row>
    <row r="13" spans="2:15" ht="21" x14ac:dyDescent="0.4">
      <c r="B13" s="15" t="s">
        <v>158</v>
      </c>
      <c r="D13" s="74"/>
      <c r="F13" s="17"/>
      <c r="G13" s="17"/>
    </row>
    <row r="14" spans="2:15" ht="4.2" customHeight="1" x14ac:dyDescent="0.3">
      <c r="B14" s="12"/>
      <c r="C14" s="2"/>
      <c r="D14" s="44"/>
      <c r="E14" s="2"/>
      <c r="F14" s="38"/>
      <c r="G14" s="81"/>
      <c r="H14" s="12"/>
      <c r="I14" s="2"/>
      <c r="J14" s="2"/>
      <c r="K14" s="2"/>
      <c r="L14" s="2"/>
      <c r="M14" s="11"/>
    </row>
    <row r="15" spans="2:15" ht="12" customHeight="1" x14ac:dyDescent="0.3">
      <c r="B15" s="6" t="s">
        <v>165</v>
      </c>
      <c r="C15" s="1"/>
      <c r="D15" s="30"/>
      <c r="E15" s="1"/>
      <c r="F15" s="1"/>
      <c r="G15" s="8"/>
      <c r="H15" s="6" t="s">
        <v>166</v>
      </c>
      <c r="I15" s="1"/>
      <c r="J15" s="30"/>
      <c r="K15" s="162" t="s">
        <v>46</v>
      </c>
      <c r="L15" s="1"/>
      <c r="M15" s="8"/>
    </row>
    <row r="16" spans="2:15" x14ac:dyDescent="0.3">
      <c r="B16" s="6"/>
      <c r="C16" s="1"/>
      <c r="D16" s="45" t="s">
        <v>45</v>
      </c>
      <c r="E16" s="28" t="s">
        <v>46</v>
      </c>
      <c r="F16" s="28" t="s">
        <v>132</v>
      </c>
      <c r="G16" s="53"/>
      <c r="H16" s="6"/>
      <c r="I16" s="1"/>
      <c r="J16" s="45" t="s">
        <v>45</v>
      </c>
      <c r="K16" s="162"/>
      <c r="L16" s="28" t="s">
        <v>132</v>
      </c>
      <c r="M16" s="53"/>
    </row>
    <row r="17" spans="1:16384" x14ac:dyDescent="0.3">
      <c r="B17" s="79"/>
      <c r="C17" s="35"/>
      <c r="D17" s="78"/>
      <c r="E17" s="73"/>
      <c r="F17" s="98"/>
      <c r="G17" s="31"/>
      <c r="H17" s="97" t="s">
        <v>168</v>
      </c>
      <c r="I17" s="1"/>
      <c r="J17" s="93"/>
      <c r="K17" s="89"/>
      <c r="L17" s="4">
        <f t="shared" ref="L17:L20" si="0">J17*K17</f>
        <v>0</v>
      </c>
      <c r="M17" s="31"/>
      <c r="O17" s="7" t="s">
        <v>152</v>
      </c>
    </row>
    <row r="18" spans="1:16384" x14ac:dyDescent="0.3">
      <c r="B18" s="90"/>
      <c r="C18" s="35"/>
      <c r="D18" s="35"/>
      <c r="E18" s="35"/>
      <c r="F18" s="98"/>
      <c r="G18" s="31"/>
      <c r="H18" s="97" t="s">
        <v>129</v>
      </c>
      <c r="I18" s="1"/>
      <c r="J18" s="93"/>
      <c r="K18" s="89"/>
      <c r="L18" s="4">
        <f t="shared" si="0"/>
        <v>0</v>
      </c>
      <c r="M18" s="31"/>
      <c r="O18" s="7" t="s">
        <v>142</v>
      </c>
    </row>
    <row r="19" spans="1:16384" x14ac:dyDescent="0.3">
      <c r="B19" s="6" t="s">
        <v>172</v>
      </c>
      <c r="C19" s="1"/>
      <c r="D19" s="69">
        <f>D11</f>
        <v>0</v>
      </c>
      <c r="E19" s="34">
        <f>RawData!P20</f>
        <v>0</v>
      </c>
      <c r="F19" s="4">
        <f>D19*E19</f>
        <v>0</v>
      </c>
      <c r="G19" s="31"/>
      <c r="H19" s="97" t="s">
        <v>47</v>
      </c>
      <c r="I19" s="1"/>
      <c r="J19" s="93"/>
      <c r="K19" s="89"/>
      <c r="L19" s="4">
        <f t="shared" si="0"/>
        <v>0</v>
      </c>
      <c r="M19" s="31"/>
      <c r="O19" s="7" t="s">
        <v>175</v>
      </c>
    </row>
    <row r="20" spans="1:16384" x14ac:dyDescent="0.3">
      <c r="B20" s="6" t="s">
        <v>171</v>
      </c>
      <c r="C20" s="1"/>
      <c r="D20" s="1"/>
      <c r="E20" s="1"/>
      <c r="F20" s="5">
        <f>RawData!P42</f>
        <v>0</v>
      </c>
      <c r="G20" s="31"/>
      <c r="H20" s="97" t="s">
        <v>148</v>
      </c>
      <c r="I20" s="1"/>
      <c r="J20" s="93"/>
      <c r="K20" s="89"/>
      <c r="L20" s="5">
        <f t="shared" si="0"/>
        <v>0</v>
      </c>
      <c r="M20" s="31"/>
      <c r="O20" s="7" t="s">
        <v>175</v>
      </c>
    </row>
    <row r="21" spans="1:16384" x14ac:dyDescent="0.3">
      <c r="B21" s="6" t="s">
        <v>81</v>
      </c>
      <c r="C21" s="1"/>
      <c r="D21" s="1"/>
      <c r="E21" s="1"/>
      <c r="F21" s="24">
        <f>SUM(F19:F20)</f>
        <v>0</v>
      </c>
      <c r="G21" s="51"/>
      <c r="H21" s="6" t="s">
        <v>81</v>
      </c>
      <c r="I21" s="1"/>
      <c r="J21" s="1"/>
      <c r="K21" s="1"/>
      <c r="L21" s="24">
        <f>SUM(L17:L20)</f>
        <v>0</v>
      </c>
      <c r="M21" s="51"/>
      <c r="O21" s="7" t="s">
        <v>131</v>
      </c>
    </row>
    <row r="22" spans="1:16384" x14ac:dyDescent="0.3">
      <c r="B22" s="6" t="s">
        <v>133</v>
      </c>
      <c r="D22" s="1"/>
      <c r="E22" s="1"/>
      <c r="F22" s="4">
        <f>RawData!P41</f>
        <v>0</v>
      </c>
      <c r="G22" s="31"/>
      <c r="H22" s="6" t="s">
        <v>133</v>
      </c>
      <c r="J22" s="1"/>
      <c r="K22" s="1"/>
      <c r="L22" s="4">
        <f t="shared" ref="L22:L23" si="1">F22</f>
        <v>0</v>
      </c>
      <c r="M22" s="31"/>
      <c r="O22" s="7" t="s">
        <v>153</v>
      </c>
    </row>
    <row r="23" spans="1:16384" x14ac:dyDescent="0.3">
      <c r="B23" s="6" t="s">
        <v>134</v>
      </c>
      <c r="D23" s="1"/>
      <c r="E23" s="1"/>
      <c r="F23" s="5">
        <f>RawData!P40</f>
        <v>0</v>
      </c>
      <c r="G23" s="31"/>
      <c r="H23" s="6" t="s">
        <v>134</v>
      </c>
      <c r="J23" s="1"/>
      <c r="K23" s="1"/>
      <c r="L23" s="5">
        <f t="shared" si="1"/>
        <v>0</v>
      </c>
      <c r="M23" s="31"/>
      <c r="O23" s="7" t="s">
        <v>153</v>
      </c>
    </row>
    <row r="24" spans="1:16384" x14ac:dyDescent="0.3">
      <c r="B24" s="6" t="s">
        <v>82</v>
      </c>
      <c r="D24" s="1"/>
      <c r="E24" s="1"/>
      <c r="F24" s="4">
        <f>SUM(F21:F23)</f>
        <v>0</v>
      </c>
      <c r="G24" s="31"/>
      <c r="H24" s="6" t="s">
        <v>82</v>
      </c>
      <c r="J24" s="1"/>
      <c r="K24" s="1"/>
      <c r="L24" s="4">
        <f>SUM(L21:L23)</f>
        <v>0</v>
      </c>
      <c r="M24" s="31"/>
      <c r="O24" s="7" t="s">
        <v>131</v>
      </c>
    </row>
    <row r="25" spans="1:16384" x14ac:dyDescent="0.3">
      <c r="B25" s="6" t="s">
        <v>48</v>
      </c>
      <c r="D25" s="1"/>
      <c r="E25" s="1"/>
      <c r="F25" s="4">
        <f>RawData!P35</f>
        <v>0</v>
      </c>
      <c r="G25" s="31"/>
      <c r="H25" s="6" t="s">
        <v>48</v>
      </c>
      <c r="J25" s="1"/>
      <c r="K25" s="1"/>
      <c r="L25" s="4">
        <f>F25</f>
        <v>0</v>
      </c>
      <c r="M25" s="31"/>
      <c r="O25" s="7" t="s">
        <v>154</v>
      </c>
    </row>
    <row r="26" spans="1:16384" ht="15" thickBot="1" x14ac:dyDescent="0.35">
      <c r="B26" s="6" t="s">
        <v>169</v>
      </c>
      <c r="D26" s="1"/>
      <c r="E26" s="1"/>
      <c r="F26" s="20">
        <f>F24-F25</f>
        <v>0</v>
      </c>
      <c r="G26" s="4"/>
      <c r="H26" s="6" t="s">
        <v>170</v>
      </c>
      <c r="J26" s="1"/>
      <c r="K26" s="1"/>
      <c r="L26" s="20">
        <f>L24-L25</f>
        <v>0</v>
      </c>
      <c r="M26" s="31"/>
      <c r="O26" s="7" t="s">
        <v>131</v>
      </c>
    </row>
    <row r="27" spans="1:16384" ht="4.2" customHeight="1" thickTop="1" x14ac:dyDescent="0.3">
      <c r="A27" s="1"/>
      <c r="B27" s="6"/>
      <c r="C27" s="1"/>
      <c r="D27" s="1"/>
      <c r="E27" s="1"/>
      <c r="F27" s="1"/>
      <c r="G27" s="1"/>
      <c r="H27" s="6"/>
      <c r="I27" s="1"/>
      <c r="J27" s="1"/>
      <c r="K27" s="1"/>
      <c r="L27" s="1"/>
      <c r="M27" s="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pans="1:16384" ht="15" thickBot="1" x14ac:dyDescent="0.35">
      <c r="A28" s="1"/>
      <c r="B28" s="85" t="s">
        <v>167</v>
      </c>
      <c r="C28" s="1"/>
      <c r="D28" s="1"/>
      <c r="E28" s="1"/>
      <c r="F28" s="80">
        <f>F26</f>
        <v>0</v>
      </c>
      <c r="G28" s="1"/>
      <c r="H28" s="6"/>
      <c r="I28" s="1"/>
      <c r="J28" s="1"/>
      <c r="K28" s="1"/>
      <c r="L28" s="1"/>
      <c r="M28" s="8"/>
      <c r="N28" s="1"/>
      <c r="O28" s="18" t="s">
        <v>177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pans="1:16384" ht="4.2" customHeight="1" thickTop="1" x14ac:dyDescent="0.3">
      <c r="B29" s="14"/>
      <c r="C29" s="3"/>
      <c r="D29" s="3"/>
      <c r="E29" s="3"/>
      <c r="F29" s="5"/>
      <c r="G29" s="5"/>
      <c r="H29" s="14"/>
      <c r="I29" s="3"/>
      <c r="J29" s="3"/>
      <c r="K29" s="3"/>
      <c r="L29" s="5"/>
      <c r="M29" s="94"/>
    </row>
    <row r="30" spans="1:16384" ht="21.6" thickBot="1" x14ac:dyDescent="0.45">
      <c r="B30" s="15" t="s">
        <v>159</v>
      </c>
      <c r="F30" s="55"/>
      <c r="G30" s="55"/>
    </row>
    <row r="31" spans="1:16384" x14ac:dyDescent="0.3">
      <c r="B31" s="62"/>
      <c r="C31" s="27"/>
      <c r="D31" s="27"/>
      <c r="E31" s="39" t="s">
        <v>49</v>
      </c>
      <c r="F31" s="27"/>
      <c r="G31" s="27"/>
      <c r="H31" s="39" t="s">
        <v>50</v>
      </c>
      <c r="I31" s="65"/>
    </row>
    <row r="32" spans="1:16384" ht="4.2" customHeight="1" x14ac:dyDescent="0.3">
      <c r="B32" s="12"/>
      <c r="C32" s="2"/>
      <c r="D32" s="2"/>
      <c r="E32" s="43"/>
      <c r="F32" s="2"/>
      <c r="G32" s="2"/>
      <c r="H32" s="43"/>
      <c r="I32" s="11"/>
    </row>
    <row r="33" spans="2:15" x14ac:dyDescent="0.3">
      <c r="B33" s="36" t="s">
        <v>51</v>
      </c>
      <c r="C33" s="1"/>
      <c r="D33" s="1"/>
      <c r="E33" s="4">
        <f>RawData!P22</f>
        <v>0</v>
      </c>
      <c r="F33" s="1"/>
      <c r="G33" s="1"/>
      <c r="H33" s="4">
        <f>RawData!P21</f>
        <v>0</v>
      </c>
      <c r="I33" s="8"/>
      <c r="O33" s="7" t="s">
        <v>154</v>
      </c>
    </row>
    <row r="34" spans="2:15" ht="4.2" customHeight="1" x14ac:dyDescent="0.3">
      <c r="B34" s="84"/>
      <c r="C34" s="3"/>
      <c r="D34" s="3"/>
      <c r="E34" s="5"/>
      <c r="F34" s="3"/>
      <c r="G34" s="3"/>
      <c r="H34" s="5"/>
      <c r="I34" s="22"/>
    </row>
    <row r="35" spans="2:15" ht="4.2" customHeight="1" x14ac:dyDescent="0.3">
      <c r="B35" s="36"/>
      <c r="C35" s="1"/>
      <c r="D35" s="1"/>
      <c r="E35" s="4"/>
      <c r="F35" s="1"/>
      <c r="G35" s="1"/>
      <c r="H35" s="4"/>
      <c r="I35" s="8"/>
    </row>
    <row r="36" spans="2:15" x14ac:dyDescent="0.3">
      <c r="B36" s="86" t="s">
        <v>140</v>
      </c>
      <c r="C36" s="2"/>
      <c r="D36" s="2"/>
      <c r="E36" s="19"/>
      <c r="F36" s="2"/>
      <c r="G36" s="2"/>
      <c r="H36" s="19"/>
      <c r="I36" s="11"/>
    </row>
    <row r="37" spans="2:15" x14ac:dyDescent="0.3">
      <c r="B37" s="6" t="s">
        <v>56</v>
      </c>
      <c r="C37" s="1"/>
      <c r="D37" s="1"/>
      <c r="E37" s="4">
        <f>RawData!P26</f>
        <v>0</v>
      </c>
      <c r="F37" s="1"/>
      <c r="G37" s="1"/>
      <c r="H37" s="4">
        <f>RawData!P25</f>
        <v>0</v>
      </c>
      <c r="I37" s="8"/>
      <c r="O37" s="7" t="s">
        <v>154</v>
      </c>
    </row>
    <row r="38" spans="2:15" x14ac:dyDescent="0.3">
      <c r="B38" s="6" t="s">
        <v>139</v>
      </c>
      <c r="C38" s="1"/>
      <c r="D38" s="1"/>
      <c r="E38" s="4">
        <f>RawData!P28</f>
        <v>0</v>
      </c>
      <c r="F38" s="1"/>
      <c r="G38" s="1"/>
      <c r="H38" s="4">
        <f>RawData!P27</f>
        <v>0</v>
      </c>
      <c r="I38" s="8"/>
      <c r="O38" s="7" t="s">
        <v>154</v>
      </c>
    </row>
    <row r="39" spans="2:15" x14ac:dyDescent="0.3">
      <c r="B39" s="40" t="s">
        <v>137</v>
      </c>
      <c r="C39" s="1"/>
      <c r="D39" s="1"/>
      <c r="E39" s="4">
        <f>RawData!P30</f>
        <v>0</v>
      </c>
      <c r="F39" s="1"/>
      <c r="G39" s="1"/>
      <c r="H39" s="4">
        <f>RawData!P29</f>
        <v>0</v>
      </c>
      <c r="I39" s="8"/>
      <c r="O39" s="7" t="s">
        <v>154</v>
      </c>
    </row>
    <row r="40" spans="2:15" x14ac:dyDescent="0.3">
      <c r="B40" s="40" t="s">
        <v>138</v>
      </c>
      <c r="C40" s="1"/>
      <c r="D40" s="1"/>
      <c r="E40" s="4">
        <f>RawData!P32</f>
        <v>0</v>
      </c>
      <c r="F40" s="1"/>
      <c r="G40" s="1"/>
      <c r="H40" s="4">
        <f>RawData!P31</f>
        <v>0</v>
      </c>
      <c r="I40" s="8"/>
      <c r="O40" s="7" t="s">
        <v>154</v>
      </c>
    </row>
    <row r="41" spans="2:15" ht="15" thickBot="1" x14ac:dyDescent="0.35">
      <c r="B41" s="40" t="s">
        <v>52</v>
      </c>
      <c r="C41" s="1"/>
      <c r="D41" s="1"/>
      <c r="E41" s="20">
        <f>SUM(E37:E40)</f>
        <v>0</v>
      </c>
      <c r="F41" s="1"/>
      <c r="G41" s="1"/>
      <c r="H41" s="20">
        <f>SUM(H37:H40)</f>
        <v>0</v>
      </c>
      <c r="I41" s="8"/>
      <c r="O41" s="7" t="s">
        <v>155</v>
      </c>
    </row>
    <row r="42" spans="2:15" ht="4.2" customHeight="1" thickTop="1" x14ac:dyDescent="0.3">
      <c r="B42" s="6"/>
      <c r="C42" s="1"/>
      <c r="D42" s="1"/>
      <c r="E42" s="4"/>
      <c r="F42" s="1"/>
      <c r="G42" s="1"/>
      <c r="H42" s="4"/>
      <c r="I42" s="8"/>
    </row>
    <row r="43" spans="2:15" ht="4.2" customHeight="1" x14ac:dyDescent="0.3">
      <c r="B43" s="12"/>
      <c r="C43" s="2"/>
      <c r="D43" s="2"/>
      <c r="E43" s="19"/>
      <c r="F43" s="2"/>
      <c r="G43" s="2"/>
      <c r="H43" s="19"/>
      <c r="I43" s="11"/>
    </row>
    <row r="44" spans="2:15" x14ac:dyDescent="0.3">
      <c r="B44" s="50" t="s">
        <v>141</v>
      </c>
      <c r="C44" s="1"/>
      <c r="D44" s="1"/>
      <c r="E44" s="4"/>
      <c r="F44" s="1"/>
      <c r="G44" s="1"/>
      <c r="H44" s="4"/>
      <c r="I44" s="8"/>
    </row>
    <row r="45" spans="2:15" x14ac:dyDescent="0.3">
      <c r="B45" s="6" t="s">
        <v>53</v>
      </c>
      <c r="C45" s="1"/>
      <c r="D45" s="1"/>
      <c r="E45" s="4">
        <f>E37</f>
        <v>0</v>
      </c>
      <c r="F45" s="1"/>
      <c r="G45" s="1"/>
      <c r="H45" s="4">
        <f>H37</f>
        <v>0</v>
      </c>
      <c r="I45" s="8"/>
      <c r="O45" s="7" t="s">
        <v>154</v>
      </c>
    </row>
    <row r="46" spans="2:15" x14ac:dyDescent="0.3">
      <c r="B46" s="40" t="s">
        <v>137</v>
      </c>
      <c r="C46" s="1"/>
      <c r="D46" s="1"/>
      <c r="E46" s="4">
        <f t="shared" ref="E46:E47" si="2">E39</f>
        <v>0</v>
      </c>
      <c r="F46" s="1"/>
      <c r="G46" s="1"/>
      <c r="H46" s="4">
        <f t="shared" ref="H46:H47" si="3">H39</f>
        <v>0</v>
      </c>
      <c r="I46" s="8"/>
      <c r="O46" s="7" t="s">
        <v>154</v>
      </c>
    </row>
    <row r="47" spans="2:15" x14ac:dyDescent="0.3">
      <c r="B47" s="40" t="s">
        <v>138</v>
      </c>
      <c r="C47" s="1"/>
      <c r="D47" s="1"/>
      <c r="E47" s="4">
        <f t="shared" si="2"/>
        <v>0</v>
      </c>
      <c r="F47" s="1"/>
      <c r="G47" s="1"/>
      <c r="H47" s="4">
        <f t="shared" si="3"/>
        <v>0</v>
      </c>
      <c r="I47" s="8"/>
      <c r="O47" s="7" t="s">
        <v>154</v>
      </c>
    </row>
    <row r="48" spans="2:15" ht="15" thickBot="1" x14ac:dyDescent="0.35">
      <c r="B48" s="6" t="s">
        <v>55</v>
      </c>
      <c r="C48" s="1"/>
      <c r="D48" s="1"/>
      <c r="E48" s="20">
        <f>SUM(E45:E47)</f>
        <v>0</v>
      </c>
      <c r="F48" s="1"/>
      <c r="G48" s="1"/>
      <c r="H48" s="20">
        <f>SUM(H45:H47)</f>
        <v>0</v>
      </c>
      <c r="I48" s="8"/>
      <c r="O48" s="7" t="s">
        <v>130</v>
      </c>
    </row>
    <row r="49" spans="2:15" ht="4.2" customHeight="1" thickTop="1" x14ac:dyDescent="0.3">
      <c r="B49" s="14"/>
      <c r="C49" s="3"/>
      <c r="D49" s="3"/>
      <c r="E49" s="5"/>
      <c r="F49" s="3"/>
      <c r="G49" s="3"/>
      <c r="H49" s="5"/>
      <c r="I49" s="22"/>
    </row>
    <row r="50" spans="2:15" ht="4.2" customHeight="1" x14ac:dyDescent="0.3">
      <c r="B50" s="12"/>
      <c r="C50" s="2"/>
      <c r="D50" s="2"/>
      <c r="E50" s="19"/>
      <c r="F50" s="2"/>
      <c r="G50" s="2"/>
      <c r="H50" s="19"/>
      <c r="I50" s="11"/>
    </row>
    <row r="51" spans="2:15" ht="14.4" customHeight="1" x14ac:dyDescent="0.3">
      <c r="B51" s="36" t="s">
        <v>57</v>
      </c>
      <c r="C51" s="1"/>
      <c r="D51" s="72">
        <f>RawData!P11</f>
        <v>0</v>
      </c>
      <c r="E51" s="67" t="s">
        <v>39</v>
      </c>
      <c r="F51" s="1"/>
      <c r="G51" s="1"/>
      <c r="H51" s="24"/>
      <c r="I51" s="8"/>
    </row>
    <row r="52" spans="2:15" x14ac:dyDescent="0.3">
      <c r="B52" s="6" t="s">
        <v>136</v>
      </c>
      <c r="C52" s="1"/>
      <c r="D52" s="1"/>
      <c r="E52" s="4">
        <f>RawData!P36</f>
        <v>0</v>
      </c>
      <c r="F52" s="1"/>
      <c r="G52" s="1"/>
      <c r="H52" s="24"/>
      <c r="I52" s="8"/>
      <c r="O52" s="7" t="s">
        <v>154</v>
      </c>
    </row>
    <row r="53" spans="2:15" x14ac:dyDescent="0.3">
      <c r="B53" s="6" t="s">
        <v>40</v>
      </c>
      <c r="C53" s="77"/>
      <c r="D53" s="88"/>
      <c r="E53" s="4">
        <f>RawData!P38*-1</f>
        <v>0</v>
      </c>
      <c r="F53" s="1"/>
      <c r="G53" s="1"/>
      <c r="H53" s="24"/>
      <c r="I53" s="8"/>
      <c r="O53" s="7" t="s">
        <v>154</v>
      </c>
    </row>
    <row r="54" spans="2:15" x14ac:dyDescent="0.3">
      <c r="B54" s="6" t="s">
        <v>9</v>
      </c>
      <c r="C54" s="1"/>
      <c r="D54" s="1"/>
      <c r="E54" s="4">
        <f>RawData!P39*-1</f>
        <v>0</v>
      </c>
      <c r="F54" s="1"/>
      <c r="G54" s="1"/>
      <c r="H54" s="24"/>
      <c r="I54" s="8"/>
      <c r="O54" s="7" t="s">
        <v>154</v>
      </c>
    </row>
    <row r="55" spans="2:15" x14ac:dyDescent="0.3">
      <c r="B55" s="6" t="s">
        <v>126</v>
      </c>
      <c r="C55" s="1"/>
      <c r="D55" s="1"/>
      <c r="E55" s="4">
        <f>RawData!P37*-1</f>
        <v>0</v>
      </c>
      <c r="F55" s="1"/>
      <c r="G55" s="1"/>
      <c r="H55" s="24"/>
      <c r="I55" s="8"/>
      <c r="O55" s="7" t="s">
        <v>154</v>
      </c>
    </row>
    <row r="56" spans="2:15" x14ac:dyDescent="0.3">
      <c r="B56" s="6" t="s">
        <v>127</v>
      </c>
      <c r="C56" s="1"/>
      <c r="D56" s="1"/>
      <c r="E56" s="4">
        <f t="shared" ref="E56:E57" si="4">F22</f>
        <v>0</v>
      </c>
      <c r="F56" s="1"/>
      <c r="G56" s="1"/>
      <c r="H56" s="24"/>
      <c r="I56" s="8"/>
      <c r="O56" s="7" t="s">
        <v>154</v>
      </c>
    </row>
    <row r="57" spans="2:15" x14ac:dyDescent="0.3">
      <c r="B57" s="6" t="s">
        <v>128</v>
      </c>
      <c r="C57" s="1"/>
      <c r="D57" s="1"/>
      <c r="E57" s="4">
        <f t="shared" si="4"/>
        <v>0</v>
      </c>
      <c r="F57" s="1"/>
      <c r="G57" s="1"/>
      <c r="H57" s="24"/>
      <c r="I57" s="8"/>
      <c r="O57" s="7" t="s">
        <v>154</v>
      </c>
    </row>
    <row r="58" spans="2:15" ht="15" thickBot="1" x14ac:dyDescent="0.35">
      <c r="B58" s="6" t="s">
        <v>135</v>
      </c>
      <c r="C58" s="1"/>
      <c r="D58" s="1"/>
      <c r="E58" s="75">
        <f>SUM(E52:E57)</f>
        <v>0</v>
      </c>
      <c r="F58" s="18"/>
      <c r="G58" s="18"/>
      <c r="H58" s="24"/>
      <c r="I58" s="8"/>
      <c r="O58" s="18" t="s">
        <v>156</v>
      </c>
    </row>
    <row r="59" spans="2:15" ht="4.2" customHeight="1" thickTop="1" x14ac:dyDescent="0.3">
      <c r="B59" s="14"/>
      <c r="C59" s="3"/>
      <c r="D59" s="3"/>
      <c r="E59" s="5"/>
      <c r="F59" s="3"/>
      <c r="G59" s="3"/>
      <c r="H59" s="5"/>
      <c r="I59" s="22"/>
    </row>
    <row r="60" spans="2:15" ht="4.2" customHeight="1" x14ac:dyDescent="0.3">
      <c r="B60" s="6"/>
      <c r="C60" s="1"/>
      <c r="D60" s="1"/>
      <c r="E60" s="4"/>
      <c r="F60" s="1"/>
      <c r="G60" s="1"/>
      <c r="H60" s="4"/>
      <c r="I60" s="8"/>
    </row>
    <row r="61" spans="2:15" ht="14.85" customHeight="1" x14ac:dyDescent="0.3">
      <c r="B61" s="50" t="s">
        <v>54</v>
      </c>
      <c r="C61" s="1"/>
      <c r="D61" s="1"/>
      <c r="E61" s="4">
        <f>RawData!P24</f>
        <v>0</v>
      </c>
      <c r="F61" s="1"/>
      <c r="G61" s="1"/>
      <c r="H61" s="4">
        <f>RawData!P23</f>
        <v>0</v>
      </c>
      <c r="I61" s="8"/>
      <c r="O61" s="7" t="s">
        <v>154</v>
      </c>
    </row>
    <row r="62" spans="2:15" ht="4.2" customHeight="1" x14ac:dyDescent="0.3">
      <c r="B62" s="83"/>
      <c r="C62" s="3"/>
      <c r="D62" s="3"/>
      <c r="E62" s="56"/>
      <c r="F62" s="3"/>
      <c r="G62" s="3"/>
      <c r="H62" s="56"/>
      <c r="I62" s="22"/>
    </row>
    <row r="63" spans="2:15" ht="21" x14ac:dyDescent="0.4">
      <c r="B63" s="15" t="s">
        <v>160</v>
      </c>
      <c r="C63" s="1"/>
      <c r="D63" s="1"/>
      <c r="E63" s="42"/>
      <c r="F63" s="1"/>
      <c r="G63" s="1"/>
      <c r="H63" s="42"/>
      <c r="I63" s="1"/>
    </row>
    <row r="64" spans="2:15" ht="14.85" customHeight="1" x14ac:dyDescent="0.3">
      <c r="B64" s="12"/>
      <c r="C64" s="2"/>
      <c r="D64" s="2"/>
      <c r="E64" s="47" t="s">
        <v>49</v>
      </c>
      <c r="F64" s="2"/>
      <c r="G64" s="2"/>
      <c r="H64" s="47" t="s">
        <v>50</v>
      </c>
      <c r="I64" s="11"/>
    </row>
    <row r="65" spans="2:15" ht="14.85" customHeight="1" x14ac:dyDescent="0.3">
      <c r="B65" s="25" t="s">
        <v>44</v>
      </c>
      <c r="C65" s="1"/>
      <c r="D65" s="1"/>
      <c r="E65" s="5">
        <f>F28</f>
        <v>0</v>
      </c>
      <c r="F65" s="9">
        <f>IFERROR(E65/E66,0)</f>
        <v>0</v>
      </c>
      <c r="G65" s="9"/>
      <c r="H65" s="5">
        <f>F28</f>
        <v>0</v>
      </c>
      <c r="I65" s="26">
        <f>IFERROR(H65/H66,0)</f>
        <v>0</v>
      </c>
      <c r="O65" s="7" t="s">
        <v>176</v>
      </c>
    </row>
    <row r="66" spans="2:15" ht="14.85" customHeight="1" x14ac:dyDescent="0.3">
      <c r="B66" s="6" t="s">
        <v>51</v>
      </c>
      <c r="C66" s="1"/>
      <c r="D66" s="1"/>
      <c r="E66" s="24">
        <f>E33</f>
        <v>0</v>
      </c>
      <c r="F66" s="1"/>
      <c r="G66" s="1"/>
      <c r="H66" s="24">
        <f>H33</f>
        <v>0</v>
      </c>
      <c r="I66" s="8"/>
      <c r="O66" s="7" t="s">
        <v>143</v>
      </c>
    </row>
    <row r="67" spans="2:15" ht="4.2" customHeight="1" x14ac:dyDescent="0.3">
      <c r="B67" s="6"/>
      <c r="C67" s="1"/>
      <c r="D67" s="1"/>
      <c r="E67" s="24"/>
      <c r="F67" s="1"/>
      <c r="G67" s="1"/>
      <c r="H67" s="24"/>
      <c r="I67" s="8"/>
    </row>
    <row r="68" spans="2:15" ht="14.85" customHeight="1" x14ac:dyDescent="0.3">
      <c r="B68" s="25" t="s">
        <v>44</v>
      </c>
      <c r="C68" s="1"/>
      <c r="D68" s="1"/>
      <c r="E68" s="5">
        <f>F28</f>
        <v>0</v>
      </c>
      <c r="F68" s="9">
        <f>IFERROR(E68/E69,0)</f>
        <v>0</v>
      </c>
      <c r="G68" s="9"/>
      <c r="H68" s="5">
        <f>$F$28</f>
        <v>0</v>
      </c>
      <c r="I68" s="26">
        <f>IFERROR(H68/H69,0)</f>
        <v>0</v>
      </c>
      <c r="O68" s="7" t="s">
        <v>176</v>
      </c>
    </row>
    <row r="69" spans="2:15" x14ac:dyDescent="0.3">
      <c r="B69" s="6" t="s">
        <v>52</v>
      </c>
      <c r="C69" s="29"/>
      <c r="D69" s="29"/>
      <c r="E69" s="4">
        <f>E41</f>
        <v>0</v>
      </c>
      <c r="F69" s="16"/>
      <c r="G69" s="16"/>
      <c r="H69" s="4">
        <f>H41</f>
        <v>0</v>
      </c>
      <c r="I69" s="37"/>
      <c r="O69" s="7" t="s">
        <v>144</v>
      </c>
    </row>
    <row r="70" spans="2:15" ht="4.2" customHeight="1" x14ac:dyDescent="0.3">
      <c r="B70" s="6"/>
      <c r="C70" s="29"/>
      <c r="D70" s="29"/>
      <c r="E70" s="4"/>
      <c r="F70" s="16"/>
      <c r="G70" s="16"/>
      <c r="H70" s="4"/>
      <c r="I70" s="37"/>
    </row>
    <row r="71" spans="2:15" x14ac:dyDescent="0.3">
      <c r="B71" s="25" t="s">
        <v>44</v>
      </c>
      <c r="C71" s="29"/>
      <c r="D71" s="29"/>
      <c r="E71" s="5">
        <f>F28</f>
        <v>0</v>
      </c>
      <c r="F71" s="9">
        <f>IFERROR(E71/E72,0)</f>
        <v>0</v>
      </c>
      <c r="G71" s="9"/>
      <c r="H71" s="5">
        <f>F28</f>
        <v>0</v>
      </c>
      <c r="I71" s="26">
        <f>IFERROR(H71/H72,0)</f>
        <v>0</v>
      </c>
      <c r="O71" s="7" t="s">
        <v>176</v>
      </c>
    </row>
    <row r="72" spans="2:15" x14ac:dyDescent="0.3">
      <c r="B72" s="6" t="s">
        <v>55</v>
      </c>
      <c r="C72" s="29"/>
      <c r="D72" s="29"/>
      <c r="E72" s="4">
        <f>E48</f>
        <v>0</v>
      </c>
      <c r="F72" s="16"/>
      <c r="G72" s="16"/>
      <c r="H72" s="4">
        <f>H48</f>
        <v>0</v>
      </c>
      <c r="I72" s="37"/>
      <c r="O72" s="7" t="s">
        <v>145</v>
      </c>
    </row>
    <row r="73" spans="2:15" ht="4.2" customHeight="1" x14ac:dyDescent="0.3">
      <c r="B73" s="6"/>
      <c r="C73" s="29"/>
      <c r="D73" s="29"/>
      <c r="E73" s="4"/>
      <c r="F73" s="16"/>
      <c r="G73" s="16"/>
      <c r="H73" s="4"/>
      <c r="I73" s="37"/>
    </row>
    <row r="74" spans="2:15" x14ac:dyDescent="0.3">
      <c r="B74" s="25" t="s">
        <v>44</v>
      </c>
      <c r="C74" s="29"/>
      <c r="D74" s="29"/>
      <c r="E74" s="5">
        <f>F28</f>
        <v>0</v>
      </c>
      <c r="F74" s="9">
        <f>IFERROR(E74/E75,0)</f>
        <v>0</v>
      </c>
      <c r="G74" s="9"/>
      <c r="H74" s="4"/>
      <c r="I74" s="26"/>
      <c r="O74" s="7" t="s">
        <v>176</v>
      </c>
    </row>
    <row r="75" spans="2:15" x14ac:dyDescent="0.3">
      <c r="B75" s="6" t="s">
        <v>58</v>
      </c>
      <c r="C75" s="29"/>
      <c r="D75" s="29"/>
      <c r="E75" s="4">
        <f>E58</f>
        <v>0</v>
      </c>
      <c r="F75" s="16"/>
      <c r="G75" s="16"/>
      <c r="H75" s="4"/>
      <c r="I75" s="37"/>
      <c r="O75" s="7" t="s">
        <v>146</v>
      </c>
    </row>
    <row r="76" spans="2:15" ht="4.2" customHeight="1" x14ac:dyDescent="0.3">
      <c r="B76" s="6"/>
      <c r="C76" s="29"/>
      <c r="D76" s="29"/>
      <c r="E76" s="4"/>
      <c r="F76" s="16"/>
      <c r="G76" s="16"/>
      <c r="H76" s="4"/>
      <c r="I76" s="37"/>
    </row>
    <row r="77" spans="2:15" x14ac:dyDescent="0.3">
      <c r="B77" s="25" t="s">
        <v>44</v>
      </c>
      <c r="C77" s="29"/>
      <c r="D77" s="29"/>
      <c r="E77" s="5">
        <f>F28</f>
        <v>0</v>
      </c>
      <c r="F77" s="9">
        <f>IFERROR(E77/E78,0)</f>
        <v>0</v>
      </c>
      <c r="G77" s="9"/>
      <c r="H77" s="5">
        <f>F28</f>
        <v>0</v>
      </c>
      <c r="I77" s="26">
        <f>IFERROR(H77/H78,0)</f>
        <v>0</v>
      </c>
      <c r="O77" s="7" t="s">
        <v>176</v>
      </c>
    </row>
    <row r="78" spans="2:15" x14ac:dyDescent="0.3">
      <c r="B78" s="6" t="s">
        <v>54</v>
      </c>
      <c r="C78" s="29"/>
      <c r="D78" s="29"/>
      <c r="E78" s="4">
        <f>E61</f>
        <v>0</v>
      </c>
      <c r="F78" s="29"/>
      <c r="G78" s="29"/>
      <c r="H78" s="4">
        <f>H61</f>
        <v>0</v>
      </c>
      <c r="I78" s="95"/>
      <c r="O78" s="7" t="s">
        <v>147</v>
      </c>
    </row>
    <row r="79" spans="2:15" ht="4.2" customHeight="1" x14ac:dyDescent="0.3">
      <c r="B79" s="14"/>
      <c r="C79" s="32"/>
      <c r="D79" s="32"/>
      <c r="E79" s="54"/>
      <c r="F79" s="32"/>
      <c r="G79" s="32"/>
      <c r="H79" s="54"/>
      <c r="I79" s="82"/>
    </row>
    <row r="80" spans="2:15" x14ac:dyDescent="0.3">
      <c r="C80" s="23"/>
      <c r="D80" s="23"/>
      <c r="E80" s="52"/>
      <c r="F80" s="23"/>
      <c r="G80" s="23"/>
      <c r="H80" s="52"/>
      <c r="I80" s="23"/>
    </row>
  </sheetData>
  <sheetProtection sheet="1" objects="1" scenarios="1"/>
  <mergeCells count="1">
    <mergeCell ref="K15:K16"/>
  </mergeCells>
  <pageMargins left="0.7" right="0.7" top="0.75" bottom="0.75" header="0.3" footer="0.3"/>
  <pageSetup paperSize="9" scale="55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XFD80"/>
  <sheetViews>
    <sheetView showGridLines="0" workbookViewId="0"/>
  </sheetViews>
  <sheetFormatPr defaultRowHeight="14.4" x14ac:dyDescent="0.3"/>
  <cols>
    <col min="1" max="1" width="4.5546875" customWidth="1"/>
    <col min="2" max="2" width="22.88671875" customWidth="1"/>
    <col min="3" max="3" width="9" customWidth="1"/>
    <col min="4" max="4" width="10.5546875" customWidth="1"/>
    <col min="5" max="6" width="18.5546875" customWidth="1"/>
    <col min="7" max="7" width="0.6640625" customWidth="1"/>
    <col min="8" max="8" width="18.5546875" customWidth="1"/>
    <col min="9" max="9" width="16.6640625" customWidth="1"/>
    <col min="10" max="10" width="8.33203125" customWidth="1"/>
    <col min="11" max="11" width="11.5546875" customWidth="1"/>
    <col min="12" max="12" width="15.88671875" customWidth="1"/>
  </cols>
  <sheetData>
    <row r="2" spans="2:15" ht="21" x14ac:dyDescent="0.4">
      <c r="B2" s="15" t="s">
        <v>38</v>
      </c>
      <c r="C2" s="15">
        <f>RawData!Q7</f>
        <v>0</v>
      </c>
    </row>
    <row r="3" spans="2:15" x14ac:dyDescent="0.3">
      <c r="B3" t="s">
        <v>157</v>
      </c>
      <c r="C3">
        <f>RawData!Q9</f>
        <v>0</v>
      </c>
    </row>
    <row r="4" spans="2:15" ht="21" x14ac:dyDescent="0.4">
      <c r="B4" s="15" t="s">
        <v>41</v>
      </c>
      <c r="F4" s="17"/>
      <c r="G4" s="17"/>
    </row>
    <row r="5" spans="2:15" x14ac:dyDescent="0.3">
      <c r="B5" s="12" t="s">
        <v>42</v>
      </c>
      <c r="C5" s="2"/>
      <c r="D5" s="96">
        <f>RawData!$D$13</f>
        <v>41274</v>
      </c>
      <c r="E5" s="2"/>
      <c r="F5" s="38"/>
      <c r="G5" s="38"/>
      <c r="H5" s="2"/>
      <c r="I5" s="11"/>
    </row>
    <row r="6" spans="2:15" x14ac:dyDescent="0.3">
      <c r="B6" s="6" t="s">
        <v>17</v>
      </c>
      <c r="C6" s="1"/>
      <c r="D6" s="30">
        <f>RawData!Q15</f>
        <v>0</v>
      </c>
      <c r="E6" s="1"/>
      <c r="F6" s="17"/>
      <c r="G6" s="17"/>
      <c r="H6" s="1"/>
      <c r="I6" s="8"/>
      <c r="O6" s="7" t="s">
        <v>151</v>
      </c>
    </row>
    <row r="7" spans="2:15" x14ac:dyDescent="0.3">
      <c r="B7" s="6" t="s">
        <v>18</v>
      </c>
      <c r="C7" s="1"/>
      <c r="D7" s="30">
        <f>RawData!Q16</f>
        <v>0</v>
      </c>
      <c r="E7" s="1"/>
      <c r="F7" s="17"/>
      <c r="G7" s="17"/>
      <c r="H7" s="1"/>
      <c r="I7" s="8"/>
      <c r="O7" s="7" t="s">
        <v>151</v>
      </c>
    </row>
    <row r="8" spans="2:15" ht="4.2" customHeight="1" x14ac:dyDescent="0.3">
      <c r="B8" s="6"/>
      <c r="C8" s="1"/>
      <c r="D8" s="30"/>
      <c r="E8" s="1"/>
      <c r="F8" s="17"/>
      <c r="G8" s="17"/>
      <c r="H8" s="1"/>
      <c r="I8" s="8"/>
    </row>
    <row r="9" spans="2:15" x14ac:dyDescent="0.3">
      <c r="B9" s="6" t="s">
        <v>43</v>
      </c>
      <c r="C9" s="1"/>
      <c r="D9" s="30">
        <f>AVERAGE(D6:D7)</f>
        <v>0</v>
      </c>
      <c r="E9" s="1"/>
      <c r="F9" s="17"/>
      <c r="G9" s="17"/>
      <c r="H9" s="1"/>
      <c r="I9" s="8"/>
      <c r="O9" s="7" t="s">
        <v>131</v>
      </c>
    </row>
    <row r="10" spans="2:15" ht="4.2" customHeight="1" x14ac:dyDescent="0.3">
      <c r="B10" s="6"/>
      <c r="C10" s="1"/>
      <c r="D10" s="30"/>
      <c r="E10" s="1"/>
      <c r="F10" s="17"/>
      <c r="G10" s="17"/>
      <c r="H10" s="1"/>
      <c r="I10" s="8"/>
    </row>
    <row r="11" spans="2:15" x14ac:dyDescent="0.3">
      <c r="B11" s="6" t="s">
        <v>16</v>
      </c>
      <c r="C11" s="1"/>
      <c r="D11" s="30">
        <f>RawData!Q14</f>
        <v>0</v>
      </c>
      <c r="E11" s="1"/>
      <c r="F11" s="17"/>
      <c r="G11" s="17"/>
      <c r="H11" s="1"/>
      <c r="I11" s="8"/>
      <c r="O11" s="7" t="s">
        <v>151</v>
      </c>
    </row>
    <row r="12" spans="2:15" ht="4.2" customHeight="1" x14ac:dyDescent="0.3">
      <c r="B12" s="14"/>
      <c r="C12" s="3"/>
      <c r="D12" s="48"/>
      <c r="E12" s="3"/>
      <c r="F12" s="49"/>
      <c r="G12" s="49"/>
      <c r="H12" s="3"/>
      <c r="I12" s="22"/>
    </row>
    <row r="13" spans="2:15" ht="21" x14ac:dyDescent="0.4">
      <c r="B13" s="15" t="s">
        <v>158</v>
      </c>
      <c r="D13" s="74"/>
      <c r="F13" s="17"/>
      <c r="G13" s="17"/>
    </row>
    <row r="14" spans="2:15" ht="4.2" customHeight="1" x14ac:dyDescent="0.3">
      <c r="B14" s="12"/>
      <c r="C14" s="2"/>
      <c r="D14" s="44"/>
      <c r="E14" s="2"/>
      <c r="F14" s="38"/>
      <c r="G14" s="81"/>
      <c r="H14" s="12"/>
      <c r="I14" s="2"/>
      <c r="J14" s="2"/>
      <c r="K14" s="2"/>
      <c r="L14" s="2"/>
      <c r="M14" s="11"/>
    </row>
    <row r="15" spans="2:15" ht="12" customHeight="1" x14ac:dyDescent="0.3">
      <c r="B15" s="6" t="s">
        <v>165</v>
      </c>
      <c r="C15" s="1"/>
      <c r="D15" s="30"/>
      <c r="E15" s="1"/>
      <c r="F15" s="1"/>
      <c r="G15" s="8"/>
      <c r="H15" s="6" t="s">
        <v>166</v>
      </c>
      <c r="I15" s="1"/>
      <c r="J15" s="30"/>
      <c r="K15" s="162" t="s">
        <v>46</v>
      </c>
      <c r="L15" s="1"/>
      <c r="M15" s="8"/>
    </row>
    <row r="16" spans="2:15" x14ac:dyDescent="0.3">
      <c r="B16" s="6"/>
      <c r="C16" s="1"/>
      <c r="D16" s="45" t="s">
        <v>45</v>
      </c>
      <c r="E16" s="28" t="s">
        <v>46</v>
      </c>
      <c r="F16" s="28" t="s">
        <v>132</v>
      </c>
      <c r="G16" s="53"/>
      <c r="H16" s="6"/>
      <c r="I16" s="1"/>
      <c r="J16" s="45" t="s">
        <v>45</v>
      </c>
      <c r="K16" s="162"/>
      <c r="L16" s="28" t="s">
        <v>132</v>
      </c>
      <c r="M16" s="53"/>
    </row>
    <row r="17" spans="1:16384" x14ac:dyDescent="0.3">
      <c r="B17" s="79"/>
      <c r="C17" s="35"/>
      <c r="D17" s="78"/>
      <c r="E17" s="73"/>
      <c r="F17" s="98"/>
      <c r="G17" s="112"/>
      <c r="H17" s="97" t="s">
        <v>168</v>
      </c>
      <c r="I17" s="1"/>
      <c r="J17" s="93"/>
      <c r="K17" s="89"/>
      <c r="L17" s="4">
        <f t="shared" ref="L17:L20" si="0">J17*K17</f>
        <v>0</v>
      </c>
      <c r="M17" s="31"/>
      <c r="O17" s="7" t="s">
        <v>152</v>
      </c>
    </row>
    <row r="18" spans="1:16384" x14ac:dyDescent="0.3">
      <c r="B18" s="90"/>
      <c r="C18" s="35"/>
      <c r="D18" s="35"/>
      <c r="E18" s="35"/>
      <c r="F18" s="98"/>
      <c r="G18" s="112"/>
      <c r="H18" s="97" t="s">
        <v>129</v>
      </c>
      <c r="I18" s="1"/>
      <c r="J18" s="93"/>
      <c r="K18" s="89"/>
      <c r="L18" s="4">
        <f t="shared" si="0"/>
        <v>0</v>
      </c>
      <c r="M18" s="31"/>
      <c r="O18" s="7" t="s">
        <v>142</v>
      </c>
    </row>
    <row r="19" spans="1:16384" x14ac:dyDescent="0.3">
      <c r="B19" s="6" t="s">
        <v>172</v>
      </c>
      <c r="C19" s="1"/>
      <c r="D19" s="69">
        <f>D11</f>
        <v>0</v>
      </c>
      <c r="E19" s="34">
        <f>RawData!Q20</f>
        <v>0</v>
      </c>
      <c r="F19" s="4">
        <f>D19*E19</f>
        <v>0</v>
      </c>
      <c r="G19" s="31"/>
      <c r="H19" s="97" t="s">
        <v>47</v>
      </c>
      <c r="I19" s="1"/>
      <c r="J19" s="93"/>
      <c r="K19" s="89"/>
      <c r="L19" s="4">
        <f t="shared" si="0"/>
        <v>0</v>
      </c>
      <c r="M19" s="31"/>
      <c r="O19" s="7" t="s">
        <v>175</v>
      </c>
    </row>
    <row r="20" spans="1:16384" x14ac:dyDescent="0.3">
      <c r="B20" s="6" t="s">
        <v>171</v>
      </c>
      <c r="C20" s="1"/>
      <c r="D20" s="1"/>
      <c r="E20" s="1"/>
      <c r="F20" s="5">
        <f>RawData!Q42</f>
        <v>0</v>
      </c>
      <c r="G20" s="31"/>
      <c r="H20" s="97" t="s">
        <v>148</v>
      </c>
      <c r="I20" s="1"/>
      <c r="J20" s="93"/>
      <c r="K20" s="89"/>
      <c r="L20" s="5">
        <f t="shared" si="0"/>
        <v>0</v>
      </c>
      <c r="M20" s="31"/>
      <c r="O20" s="7" t="s">
        <v>175</v>
      </c>
    </row>
    <row r="21" spans="1:16384" x14ac:dyDescent="0.3">
      <c r="B21" s="6" t="s">
        <v>81</v>
      </c>
      <c r="C21" s="1"/>
      <c r="D21" s="1"/>
      <c r="E21" s="1"/>
      <c r="F21" s="24">
        <f>SUM(F19:F20)</f>
        <v>0</v>
      </c>
      <c r="G21" s="51"/>
      <c r="H21" s="6" t="s">
        <v>81</v>
      </c>
      <c r="I21" s="1"/>
      <c r="J21" s="1"/>
      <c r="K21" s="1"/>
      <c r="L21" s="24">
        <f>SUM(L17:L20)</f>
        <v>0</v>
      </c>
      <c r="M21" s="51"/>
      <c r="O21" s="7" t="s">
        <v>131</v>
      </c>
    </row>
    <row r="22" spans="1:16384" x14ac:dyDescent="0.3">
      <c r="B22" s="6" t="s">
        <v>133</v>
      </c>
      <c r="D22" s="1"/>
      <c r="E22" s="1"/>
      <c r="F22" s="4">
        <f>RawData!Q41</f>
        <v>0</v>
      </c>
      <c r="G22" s="31"/>
      <c r="H22" s="6" t="s">
        <v>133</v>
      </c>
      <c r="J22" s="1"/>
      <c r="K22" s="1"/>
      <c r="L22" s="4">
        <f t="shared" ref="L22:L23" si="1">F22</f>
        <v>0</v>
      </c>
      <c r="M22" s="31"/>
      <c r="O22" s="7" t="s">
        <v>153</v>
      </c>
    </row>
    <row r="23" spans="1:16384" x14ac:dyDescent="0.3">
      <c r="B23" s="6" t="s">
        <v>134</v>
      </c>
      <c r="D23" s="1"/>
      <c r="E23" s="1"/>
      <c r="F23" s="5">
        <f>RawData!Q40</f>
        <v>0</v>
      </c>
      <c r="G23" s="31"/>
      <c r="H23" s="6" t="s">
        <v>134</v>
      </c>
      <c r="J23" s="1"/>
      <c r="K23" s="1"/>
      <c r="L23" s="5">
        <f t="shared" si="1"/>
        <v>0</v>
      </c>
      <c r="M23" s="31"/>
      <c r="O23" s="7" t="s">
        <v>153</v>
      </c>
    </row>
    <row r="24" spans="1:16384" x14ac:dyDescent="0.3">
      <c r="B24" s="6" t="s">
        <v>82</v>
      </c>
      <c r="D24" s="1"/>
      <c r="E24" s="1"/>
      <c r="F24" s="4">
        <f>SUM(F21:F23)</f>
        <v>0</v>
      </c>
      <c r="G24" s="31"/>
      <c r="H24" s="6" t="s">
        <v>82</v>
      </c>
      <c r="J24" s="1"/>
      <c r="K24" s="1"/>
      <c r="L24" s="4">
        <f>SUM(L21:L23)</f>
        <v>0</v>
      </c>
      <c r="M24" s="31"/>
      <c r="O24" s="7" t="s">
        <v>131</v>
      </c>
    </row>
    <row r="25" spans="1:16384" x14ac:dyDescent="0.3">
      <c r="B25" s="6" t="s">
        <v>48</v>
      </c>
      <c r="D25" s="1"/>
      <c r="E25" s="1"/>
      <c r="F25" s="4">
        <f>RawData!Q35</f>
        <v>0</v>
      </c>
      <c r="G25" s="31"/>
      <c r="H25" s="6" t="s">
        <v>48</v>
      </c>
      <c r="J25" s="1"/>
      <c r="K25" s="1"/>
      <c r="L25" s="4">
        <f>F25</f>
        <v>0</v>
      </c>
      <c r="M25" s="31"/>
      <c r="O25" s="7" t="s">
        <v>154</v>
      </c>
    </row>
    <row r="26" spans="1:16384" ht="15" thickBot="1" x14ac:dyDescent="0.35">
      <c r="B26" s="6" t="s">
        <v>169</v>
      </c>
      <c r="D26" s="1"/>
      <c r="E26" s="1"/>
      <c r="F26" s="20">
        <f>F24-F25</f>
        <v>0</v>
      </c>
      <c r="G26" s="4"/>
      <c r="H26" s="6" t="s">
        <v>170</v>
      </c>
      <c r="J26" s="1"/>
      <c r="K26" s="1"/>
      <c r="L26" s="20">
        <f>L24-L25</f>
        <v>0</v>
      </c>
      <c r="M26" s="31"/>
      <c r="O26" s="7" t="s">
        <v>131</v>
      </c>
    </row>
    <row r="27" spans="1:16384" ht="4.2" customHeight="1" thickTop="1" x14ac:dyDescent="0.3">
      <c r="A27" s="1"/>
      <c r="B27" s="6"/>
      <c r="C27" s="1"/>
      <c r="D27" s="1"/>
      <c r="E27" s="1"/>
      <c r="F27" s="1"/>
      <c r="G27" s="1"/>
      <c r="H27" s="6"/>
      <c r="I27" s="1"/>
      <c r="J27" s="1"/>
      <c r="K27" s="1"/>
      <c r="L27" s="1"/>
      <c r="M27" s="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pans="1:16384" ht="15" thickBot="1" x14ac:dyDescent="0.35">
      <c r="A28" s="1"/>
      <c r="B28" s="85" t="s">
        <v>167</v>
      </c>
      <c r="C28" s="1"/>
      <c r="D28" s="1"/>
      <c r="E28" s="1"/>
      <c r="F28" s="80">
        <f>F26</f>
        <v>0</v>
      </c>
      <c r="G28" s="1"/>
      <c r="H28" s="6"/>
      <c r="I28" s="1"/>
      <c r="J28" s="1"/>
      <c r="K28" s="1"/>
      <c r="L28" s="1"/>
      <c r="M28" s="8"/>
      <c r="N28" s="1"/>
      <c r="O28" s="18" t="s">
        <v>177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pans="1:16384" ht="4.2" customHeight="1" thickTop="1" x14ac:dyDescent="0.3">
      <c r="B29" s="14"/>
      <c r="C29" s="3"/>
      <c r="D29" s="3"/>
      <c r="E29" s="3"/>
      <c r="F29" s="5"/>
      <c r="G29" s="5"/>
      <c r="H29" s="14"/>
      <c r="I29" s="3"/>
      <c r="J29" s="3"/>
      <c r="K29" s="3"/>
      <c r="L29" s="5"/>
      <c r="M29" s="94"/>
    </row>
    <row r="30" spans="1:16384" ht="21.6" thickBot="1" x14ac:dyDescent="0.45">
      <c r="B30" s="15" t="s">
        <v>159</v>
      </c>
      <c r="F30" s="55"/>
      <c r="G30" s="55"/>
    </row>
    <row r="31" spans="1:16384" x14ac:dyDescent="0.3">
      <c r="B31" s="62"/>
      <c r="C31" s="27"/>
      <c r="D31" s="27"/>
      <c r="E31" s="39" t="s">
        <v>49</v>
      </c>
      <c r="F31" s="27"/>
      <c r="G31" s="27"/>
      <c r="H31" s="39" t="s">
        <v>50</v>
      </c>
      <c r="I31" s="65"/>
    </row>
    <row r="32" spans="1:16384" ht="4.2" customHeight="1" x14ac:dyDescent="0.3">
      <c r="B32" s="12"/>
      <c r="C32" s="2"/>
      <c r="D32" s="2"/>
      <c r="E32" s="43"/>
      <c r="F32" s="2"/>
      <c r="G32" s="2"/>
      <c r="H32" s="43"/>
      <c r="I32" s="11"/>
    </row>
    <row r="33" spans="2:15" x14ac:dyDescent="0.3">
      <c r="B33" s="36" t="s">
        <v>51</v>
      </c>
      <c r="C33" s="1"/>
      <c r="D33" s="1"/>
      <c r="E33" s="4">
        <f>RawData!Q22</f>
        <v>0</v>
      </c>
      <c r="F33" s="1"/>
      <c r="G33" s="1"/>
      <c r="H33" s="4">
        <f>RawData!Q21</f>
        <v>0</v>
      </c>
      <c r="I33" s="8"/>
      <c r="O33" s="7" t="s">
        <v>154</v>
      </c>
    </row>
    <row r="34" spans="2:15" ht="4.2" customHeight="1" x14ac:dyDescent="0.3">
      <c r="B34" s="84"/>
      <c r="C34" s="3"/>
      <c r="D34" s="3"/>
      <c r="E34" s="5"/>
      <c r="F34" s="3"/>
      <c r="G34" s="3"/>
      <c r="H34" s="5"/>
      <c r="I34" s="22"/>
    </row>
    <row r="35" spans="2:15" ht="4.2" customHeight="1" x14ac:dyDescent="0.3">
      <c r="B35" s="36"/>
      <c r="C35" s="1"/>
      <c r="D35" s="1"/>
      <c r="E35" s="4"/>
      <c r="F35" s="1"/>
      <c r="G35" s="1"/>
      <c r="H35" s="4"/>
      <c r="I35" s="8"/>
    </row>
    <row r="36" spans="2:15" x14ac:dyDescent="0.3">
      <c r="B36" s="86" t="s">
        <v>140</v>
      </c>
      <c r="C36" s="2"/>
      <c r="D36" s="2"/>
      <c r="E36" s="19"/>
      <c r="F36" s="2"/>
      <c r="G36" s="2"/>
      <c r="H36" s="19"/>
      <c r="I36" s="11"/>
    </row>
    <row r="37" spans="2:15" x14ac:dyDescent="0.3">
      <c r="B37" s="6" t="s">
        <v>56</v>
      </c>
      <c r="C37" s="1"/>
      <c r="D37" s="1"/>
      <c r="E37" s="4">
        <f>RawData!Q26</f>
        <v>0</v>
      </c>
      <c r="F37" s="1"/>
      <c r="G37" s="1"/>
      <c r="H37" s="4">
        <f>RawData!Q25</f>
        <v>0</v>
      </c>
      <c r="I37" s="8"/>
      <c r="O37" s="7" t="s">
        <v>154</v>
      </c>
    </row>
    <row r="38" spans="2:15" x14ac:dyDescent="0.3">
      <c r="B38" s="6" t="s">
        <v>139</v>
      </c>
      <c r="C38" s="1"/>
      <c r="D38" s="1"/>
      <c r="E38" s="4">
        <f>RawData!Q28</f>
        <v>0</v>
      </c>
      <c r="F38" s="1"/>
      <c r="G38" s="1"/>
      <c r="H38" s="4">
        <f>RawData!Q27</f>
        <v>0</v>
      </c>
      <c r="I38" s="8"/>
      <c r="O38" s="7" t="s">
        <v>154</v>
      </c>
    </row>
    <row r="39" spans="2:15" x14ac:dyDescent="0.3">
      <c r="B39" s="40" t="s">
        <v>137</v>
      </c>
      <c r="C39" s="1"/>
      <c r="D39" s="1"/>
      <c r="E39" s="4">
        <f>RawData!Q30</f>
        <v>0</v>
      </c>
      <c r="F39" s="1"/>
      <c r="G39" s="1"/>
      <c r="H39" s="4">
        <f>RawData!Q29</f>
        <v>0</v>
      </c>
      <c r="I39" s="8"/>
      <c r="O39" s="7" t="s">
        <v>154</v>
      </c>
    </row>
    <row r="40" spans="2:15" x14ac:dyDescent="0.3">
      <c r="B40" s="40" t="s">
        <v>138</v>
      </c>
      <c r="C40" s="1"/>
      <c r="D40" s="1"/>
      <c r="E40" s="4">
        <f>RawData!Q32</f>
        <v>0</v>
      </c>
      <c r="F40" s="1"/>
      <c r="G40" s="1"/>
      <c r="H40" s="4">
        <f>RawData!Q31</f>
        <v>0</v>
      </c>
      <c r="I40" s="8"/>
      <c r="O40" s="7" t="s">
        <v>154</v>
      </c>
    </row>
    <row r="41" spans="2:15" ht="15" thickBot="1" x14ac:dyDescent="0.35">
      <c r="B41" s="40" t="s">
        <v>52</v>
      </c>
      <c r="C41" s="1"/>
      <c r="D41" s="1"/>
      <c r="E41" s="20">
        <f>SUM(E37:E40)</f>
        <v>0</v>
      </c>
      <c r="F41" s="1"/>
      <c r="G41" s="1"/>
      <c r="H41" s="20">
        <f>SUM(H37:H40)</f>
        <v>0</v>
      </c>
      <c r="I41" s="8"/>
      <c r="O41" s="7" t="s">
        <v>155</v>
      </c>
    </row>
    <row r="42" spans="2:15" ht="4.2" customHeight="1" thickTop="1" x14ac:dyDescent="0.3">
      <c r="B42" s="6"/>
      <c r="C42" s="1"/>
      <c r="D42" s="1"/>
      <c r="E42" s="4"/>
      <c r="F42" s="1"/>
      <c r="G42" s="1"/>
      <c r="H42" s="4"/>
      <c r="I42" s="8"/>
    </row>
    <row r="43" spans="2:15" ht="4.2" customHeight="1" x14ac:dyDescent="0.3">
      <c r="B43" s="12"/>
      <c r="C43" s="2"/>
      <c r="D43" s="2"/>
      <c r="E43" s="19"/>
      <c r="F43" s="2"/>
      <c r="G43" s="2"/>
      <c r="H43" s="19"/>
      <c r="I43" s="11"/>
    </row>
    <row r="44" spans="2:15" x14ac:dyDescent="0.3">
      <c r="B44" s="50" t="s">
        <v>141</v>
      </c>
      <c r="C44" s="1"/>
      <c r="D44" s="1"/>
      <c r="E44" s="4"/>
      <c r="F44" s="1"/>
      <c r="G44" s="1"/>
      <c r="H44" s="4"/>
      <c r="I44" s="8"/>
    </row>
    <row r="45" spans="2:15" x14ac:dyDescent="0.3">
      <c r="B45" s="6" t="s">
        <v>53</v>
      </c>
      <c r="C45" s="1"/>
      <c r="D45" s="1"/>
      <c r="E45" s="4">
        <f>E37</f>
        <v>0</v>
      </c>
      <c r="F45" s="1"/>
      <c r="G45" s="1"/>
      <c r="H45" s="4">
        <f>H37</f>
        <v>0</v>
      </c>
      <c r="I45" s="8"/>
      <c r="O45" s="7" t="s">
        <v>154</v>
      </c>
    </row>
    <row r="46" spans="2:15" x14ac:dyDescent="0.3">
      <c r="B46" s="40" t="s">
        <v>137</v>
      </c>
      <c r="C46" s="1"/>
      <c r="D46" s="1"/>
      <c r="E46" s="4">
        <f t="shared" ref="E46:E47" si="2">E39</f>
        <v>0</v>
      </c>
      <c r="F46" s="1"/>
      <c r="G46" s="1"/>
      <c r="H46" s="4">
        <f t="shared" ref="H46:H47" si="3">H39</f>
        <v>0</v>
      </c>
      <c r="I46" s="8"/>
      <c r="O46" s="7" t="s">
        <v>154</v>
      </c>
    </row>
    <row r="47" spans="2:15" x14ac:dyDescent="0.3">
      <c r="B47" s="40" t="s">
        <v>138</v>
      </c>
      <c r="C47" s="1"/>
      <c r="D47" s="1"/>
      <c r="E47" s="4">
        <f t="shared" si="2"/>
        <v>0</v>
      </c>
      <c r="F47" s="1"/>
      <c r="G47" s="1"/>
      <c r="H47" s="4">
        <f t="shared" si="3"/>
        <v>0</v>
      </c>
      <c r="I47" s="8"/>
      <c r="O47" s="7" t="s">
        <v>154</v>
      </c>
    </row>
    <row r="48" spans="2:15" ht="15" thickBot="1" x14ac:dyDescent="0.35">
      <c r="B48" s="6" t="s">
        <v>55</v>
      </c>
      <c r="C48" s="1"/>
      <c r="D48" s="1"/>
      <c r="E48" s="20">
        <f>SUM(E45:E47)</f>
        <v>0</v>
      </c>
      <c r="F48" s="1"/>
      <c r="G48" s="1"/>
      <c r="H48" s="20">
        <f>SUM(H45:H47)</f>
        <v>0</v>
      </c>
      <c r="I48" s="8"/>
      <c r="O48" s="7" t="s">
        <v>130</v>
      </c>
    </row>
    <row r="49" spans="2:15" ht="4.2" customHeight="1" thickTop="1" x14ac:dyDescent="0.3">
      <c r="B49" s="14"/>
      <c r="C49" s="3"/>
      <c r="D49" s="3"/>
      <c r="E49" s="5"/>
      <c r="F49" s="3"/>
      <c r="G49" s="3"/>
      <c r="H49" s="5"/>
      <c r="I49" s="22"/>
    </row>
    <row r="50" spans="2:15" ht="4.2" customHeight="1" x14ac:dyDescent="0.3">
      <c r="B50" s="12"/>
      <c r="C50" s="2"/>
      <c r="D50" s="2"/>
      <c r="E50" s="19"/>
      <c r="F50" s="2"/>
      <c r="G50" s="2"/>
      <c r="H50" s="19"/>
      <c r="I50" s="11"/>
    </row>
    <row r="51" spans="2:15" ht="14.4" customHeight="1" x14ac:dyDescent="0.3">
      <c r="B51" s="36" t="s">
        <v>57</v>
      </c>
      <c r="C51" s="1"/>
      <c r="D51" s="72">
        <f>RawData!Q11</f>
        <v>0</v>
      </c>
      <c r="E51" s="67" t="s">
        <v>39</v>
      </c>
      <c r="F51" s="1"/>
      <c r="G51" s="1"/>
      <c r="H51" s="24"/>
      <c r="I51" s="8"/>
    </row>
    <row r="52" spans="2:15" x14ac:dyDescent="0.3">
      <c r="B52" s="6" t="s">
        <v>136</v>
      </c>
      <c r="C52" s="1"/>
      <c r="D52" s="1"/>
      <c r="E52" s="4">
        <f>RawData!Q36</f>
        <v>0</v>
      </c>
      <c r="F52" s="1"/>
      <c r="G52" s="1"/>
      <c r="H52" s="24"/>
      <c r="I52" s="8"/>
      <c r="O52" s="7" t="s">
        <v>154</v>
      </c>
    </row>
    <row r="53" spans="2:15" x14ac:dyDescent="0.3">
      <c r="B53" s="6" t="s">
        <v>40</v>
      </c>
      <c r="C53" s="77"/>
      <c r="D53" s="88"/>
      <c r="E53" s="4">
        <f>RawData!Q38*-1</f>
        <v>0</v>
      </c>
      <c r="F53" s="1"/>
      <c r="G53" s="1"/>
      <c r="H53" s="24"/>
      <c r="I53" s="8"/>
      <c r="O53" s="7" t="s">
        <v>154</v>
      </c>
    </row>
    <row r="54" spans="2:15" x14ac:dyDescent="0.3">
      <c r="B54" s="6" t="s">
        <v>9</v>
      </c>
      <c r="C54" s="1"/>
      <c r="D54" s="1"/>
      <c r="E54" s="4">
        <f>RawData!Q39*-1</f>
        <v>0</v>
      </c>
      <c r="F54" s="1"/>
      <c r="G54" s="1"/>
      <c r="H54" s="24"/>
      <c r="I54" s="8"/>
      <c r="O54" s="7" t="s">
        <v>154</v>
      </c>
    </row>
    <row r="55" spans="2:15" x14ac:dyDescent="0.3">
      <c r="B55" s="6" t="s">
        <v>126</v>
      </c>
      <c r="C55" s="1"/>
      <c r="D55" s="1"/>
      <c r="E55" s="4">
        <f>RawData!Q37*-1</f>
        <v>0</v>
      </c>
      <c r="F55" s="1"/>
      <c r="G55" s="1"/>
      <c r="H55" s="24"/>
      <c r="I55" s="8"/>
      <c r="O55" s="7" t="s">
        <v>154</v>
      </c>
    </row>
    <row r="56" spans="2:15" x14ac:dyDescent="0.3">
      <c r="B56" s="6" t="s">
        <v>127</v>
      </c>
      <c r="C56" s="1"/>
      <c r="D56" s="1"/>
      <c r="E56" s="4">
        <f t="shared" ref="E56:E57" si="4">F22</f>
        <v>0</v>
      </c>
      <c r="F56" s="1"/>
      <c r="G56" s="1"/>
      <c r="H56" s="24"/>
      <c r="I56" s="8"/>
      <c r="O56" s="7" t="s">
        <v>154</v>
      </c>
    </row>
    <row r="57" spans="2:15" x14ac:dyDescent="0.3">
      <c r="B57" s="6" t="s">
        <v>128</v>
      </c>
      <c r="C57" s="1"/>
      <c r="D57" s="1"/>
      <c r="E57" s="4">
        <f t="shared" si="4"/>
        <v>0</v>
      </c>
      <c r="F57" s="1"/>
      <c r="G57" s="1"/>
      <c r="H57" s="24"/>
      <c r="I57" s="8"/>
      <c r="O57" s="7" t="s">
        <v>154</v>
      </c>
    </row>
    <row r="58" spans="2:15" ht="15" thickBot="1" x14ac:dyDescent="0.35">
      <c r="B58" s="6" t="s">
        <v>135</v>
      </c>
      <c r="C58" s="1"/>
      <c r="D58" s="1"/>
      <c r="E58" s="75">
        <f>SUM(E52:E57)</f>
        <v>0</v>
      </c>
      <c r="F58" s="18"/>
      <c r="G58" s="18"/>
      <c r="H58" s="24"/>
      <c r="I58" s="8"/>
      <c r="O58" s="18" t="s">
        <v>156</v>
      </c>
    </row>
    <row r="59" spans="2:15" ht="4.2" customHeight="1" thickTop="1" x14ac:dyDescent="0.3">
      <c r="B59" s="14"/>
      <c r="C59" s="3"/>
      <c r="D59" s="3"/>
      <c r="E59" s="5"/>
      <c r="F59" s="3"/>
      <c r="G59" s="3"/>
      <c r="H59" s="5"/>
      <c r="I59" s="22"/>
    </row>
    <row r="60" spans="2:15" ht="4.2" customHeight="1" x14ac:dyDescent="0.3">
      <c r="B60" s="6"/>
      <c r="C60" s="1"/>
      <c r="D60" s="1"/>
      <c r="E60" s="4"/>
      <c r="F60" s="1"/>
      <c r="G60" s="1"/>
      <c r="H60" s="4"/>
      <c r="I60" s="8"/>
    </row>
    <row r="61" spans="2:15" ht="14.85" customHeight="1" x14ac:dyDescent="0.3">
      <c r="B61" s="50" t="s">
        <v>54</v>
      </c>
      <c r="C61" s="1"/>
      <c r="D61" s="1"/>
      <c r="E61" s="4">
        <f>RawData!Q24</f>
        <v>0</v>
      </c>
      <c r="F61" s="1"/>
      <c r="G61" s="1"/>
      <c r="H61" s="4">
        <f>RawData!Q23</f>
        <v>0</v>
      </c>
      <c r="I61" s="8"/>
      <c r="O61" s="7" t="s">
        <v>154</v>
      </c>
    </row>
    <row r="62" spans="2:15" ht="4.2" customHeight="1" x14ac:dyDescent="0.3">
      <c r="B62" s="83"/>
      <c r="C62" s="3"/>
      <c r="D62" s="3"/>
      <c r="E62" s="56"/>
      <c r="F62" s="3"/>
      <c r="G62" s="3"/>
      <c r="H62" s="56"/>
      <c r="I62" s="22"/>
    </row>
    <row r="63" spans="2:15" ht="21" x14ac:dyDescent="0.4">
      <c r="B63" s="15" t="s">
        <v>160</v>
      </c>
      <c r="C63" s="1"/>
      <c r="D63" s="1"/>
      <c r="E63" s="42"/>
      <c r="F63" s="1"/>
      <c r="G63" s="1"/>
      <c r="H63" s="42"/>
      <c r="I63" s="1"/>
    </row>
    <row r="64" spans="2:15" ht="14.85" customHeight="1" x14ac:dyDescent="0.3">
      <c r="B64" s="12"/>
      <c r="C64" s="2"/>
      <c r="D64" s="2"/>
      <c r="E64" s="47" t="s">
        <v>49</v>
      </c>
      <c r="F64" s="2"/>
      <c r="G64" s="2"/>
      <c r="H64" s="47" t="s">
        <v>50</v>
      </c>
      <c r="I64" s="11"/>
    </row>
    <row r="65" spans="2:15" ht="14.85" customHeight="1" x14ac:dyDescent="0.3">
      <c r="B65" s="25" t="s">
        <v>44</v>
      </c>
      <c r="C65" s="1"/>
      <c r="D65" s="1"/>
      <c r="E65" s="5">
        <f>F28</f>
        <v>0</v>
      </c>
      <c r="F65" s="9">
        <f>IFERROR(E65/E66,0)</f>
        <v>0</v>
      </c>
      <c r="G65" s="9"/>
      <c r="H65" s="5">
        <f>F28</f>
        <v>0</v>
      </c>
      <c r="I65" s="26">
        <f>IFERROR(H65/H66,0)</f>
        <v>0</v>
      </c>
      <c r="O65" s="7" t="s">
        <v>176</v>
      </c>
    </row>
    <row r="66" spans="2:15" ht="14.85" customHeight="1" x14ac:dyDescent="0.3">
      <c r="B66" s="6" t="s">
        <v>51</v>
      </c>
      <c r="C66" s="1"/>
      <c r="D66" s="1"/>
      <c r="E66" s="24">
        <f>E33</f>
        <v>0</v>
      </c>
      <c r="F66" s="1"/>
      <c r="G66" s="1"/>
      <c r="H66" s="24">
        <f>H33</f>
        <v>0</v>
      </c>
      <c r="I66" s="8"/>
      <c r="O66" s="7" t="s">
        <v>143</v>
      </c>
    </row>
    <row r="67" spans="2:15" ht="4.2" customHeight="1" x14ac:dyDescent="0.3">
      <c r="B67" s="6"/>
      <c r="C67" s="1"/>
      <c r="D67" s="1"/>
      <c r="E67" s="24"/>
      <c r="F67" s="1"/>
      <c r="G67" s="1"/>
      <c r="H67" s="24"/>
      <c r="I67" s="8"/>
    </row>
    <row r="68" spans="2:15" ht="14.85" customHeight="1" x14ac:dyDescent="0.3">
      <c r="B68" s="25" t="s">
        <v>44</v>
      </c>
      <c r="C68" s="1"/>
      <c r="D68" s="1"/>
      <c r="E68" s="5">
        <f>F28</f>
        <v>0</v>
      </c>
      <c r="F68" s="9">
        <f>IFERROR(E68/E69,0)</f>
        <v>0</v>
      </c>
      <c r="G68" s="9"/>
      <c r="H68" s="5">
        <f>$F$28</f>
        <v>0</v>
      </c>
      <c r="I68" s="26">
        <f>IFERROR(H68/H69,0)</f>
        <v>0</v>
      </c>
      <c r="O68" s="7" t="s">
        <v>176</v>
      </c>
    </row>
    <row r="69" spans="2:15" x14ac:dyDescent="0.3">
      <c r="B69" s="6" t="s">
        <v>52</v>
      </c>
      <c r="C69" s="29"/>
      <c r="D69" s="29"/>
      <c r="E69" s="4">
        <f>E41</f>
        <v>0</v>
      </c>
      <c r="F69" s="16"/>
      <c r="G69" s="16"/>
      <c r="H69" s="4">
        <f>H41</f>
        <v>0</v>
      </c>
      <c r="I69" s="37"/>
      <c r="O69" s="7" t="s">
        <v>144</v>
      </c>
    </row>
    <row r="70" spans="2:15" ht="4.2" customHeight="1" x14ac:dyDescent="0.3">
      <c r="B70" s="6"/>
      <c r="C70" s="29"/>
      <c r="D70" s="29"/>
      <c r="E70" s="4"/>
      <c r="F70" s="16"/>
      <c r="G70" s="16"/>
      <c r="H70" s="4"/>
      <c r="I70" s="37"/>
    </row>
    <row r="71" spans="2:15" x14ac:dyDescent="0.3">
      <c r="B71" s="25" t="s">
        <v>44</v>
      </c>
      <c r="C71" s="29"/>
      <c r="D71" s="29"/>
      <c r="E71" s="5">
        <f>F28</f>
        <v>0</v>
      </c>
      <c r="F71" s="9">
        <f>IFERROR(E71/E72,0)</f>
        <v>0</v>
      </c>
      <c r="G71" s="9"/>
      <c r="H71" s="5">
        <f>F28</f>
        <v>0</v>
      </c>
      <c r="I71" s="26">
        <f>IFERROR(H71/H72,0)</f>
        <v>0</v>
      </c>
      <c r="O71" s="7" t="s">
        <v>176</v>
      </c>
    </row>
    <row r="72" spans="2:15" x14ac:dyDescent="0.3">
      <c r="B72" s="6" t="s">
        <v>55</v>
      </c>
      <c r="C72" s="29"/>
      <c r="D72" s="29"/>
      <c r="E72" s="4">
        <f>E48</f>
        <v>0</v>
      </c>
      <c r="F72" s="16"/>
      <c r="G72" s="16"/>
      <c r="H72" s="4">
        <f>H48</f>
        <v>0</v>
      </c>
      <c r="I72" s="37"/>
      <c r="O72" s="7" t="s">
        <v>145</v>
      </c>
    </row>
    <row r="73" spans="2:15" ht="4.2" customHeight="1" x14ac:dyDescent="0.3">
      <c r="B73" s="6"/>
      <c r="C73" s="29"/>
      <c r="D73" s="29"/>
      <c r="E73" s="4"/>
      <c r="F73" s="16"/>
      <c r="G73" s="16"/>
      <c r="H73" s="4"/>
      <c r="I73" s="37"/>
    </row>
    <row r="74" spans="2:15" x14ac:dyDescent="0.3">
      <c r="B74" s="25" t="s">
        <v>44</v>
      </c>
      <c r="C74" s="29"/>
      <c r="D74" s="29"/>
      <c r="E74" s="5">
        <f>F28</f>
        <v>0</v>
      </c>
      <c r="F74" s="9">
        <f>IFERROR(E74/E75,0)</f>
        <v>0</v>
      </c>
      <c r="G74" s="9"/>
      <c r="H74" s="4"/>
      <c r="I74" s="26"/>
      <c r="O74" s="7" t="s">
        <v>176</v>
      </c>
    </row>
    <row r="75" spans="2:15" x14ac:dyDescent="0.3">
      <c r="B75" s="6" t="s">
        <v>58</v>
      </c>
      <c r="C75" s="29"/>
      <c r="D75" s="29"/>
      <c r="E75" s="4">
        <f>E58</f>
        <v>0</v>
      </c>
      <c r="F75" s="16"/>
      <c r="G75" s="16"/>
      <c r="H75" s="4"/>
      <c r="I75" s="37"/>
      <c r="O75" s="7" t="s">
        <v>146</v>
      </c>
    </row>
    <row r="76" spans="2:15" ht="4.2" customHeight="1" x14ac:dyDescent="0.3">
      <c r="B76" s="6"/>
      <c r="C76" s="29"/>
      <c r="D76" s="29"/>
      <c r="E76" s="4"/>
      <c r="F76" s="16"/>
      <c r="G76" s="16"/>
      <c r="H76" s="4"/>
      <c r="I76" s="37"/>
    </row>
    <row r="77" spans="2:15" x14ac:dyDescent="0.3">
      <c r="B77" s="25" t="s">
        <v>44</v>
      </c>
      <c r="C77" s="29"/>
      <c r="D77" s="29"/>
      <c r="E77" s="5">
        <f>F28</f>
        <v>0</v>
      </c>
      <c r="F77" s="9">
        <f>IFERROR(E77/E78,0)</f>
        <v>0</v>
      </c>
      <c r="G77" s="9"/>
      <c r="H77" s="5">
        <f>F28</f>
        <v>0</v>
      </c>
      <c r="I77" s="26">
        <f>IFERROR(H77/H78,0)</f>
        <v>0</v>
      </c>
      <c r="O77" s="7" t="s">
        <v>176</v>
      </c>
    </row>
    <row r="78" spans="2:15" x14ac:dyDescent="0.3">
      <c r="B78" s="6" t="s">
        <v>54</v>
      </c>
      <c r="C78" s="29"/>
      <c r="D78" s="29"/>
      <c r="E78" s="4">
        <f>E61</f>
        <v>0</v>
      </c>
      <c r="F78" s="29"/>
      <c r="G78" s="29"/>
      <c r="H78" s="4">
        <f>H61</f>
        <v>0</v>
      </c>
      <c r="I78" s="95"/>
      <c r="O78" s="7" t="s">
        <v>147</v>
      </c>
    </row>
    <row r="79" spans="2:15" ht="4.2" customHeight="1" x14ac:dyDescent="0.3">
      <c r="B79" s="14"/>
      <c r="C79" s="32"/>
      <c r="D79" s="32"/>
      <c r="E79" s="54"/>
      <c r="F79" s="32"/>
      <c r="G79" s="32"/>
      <c r="H79" s="54"/>
      <c r="I79" s="82"/>
    </row>
    <row r="80" spans="2:15" x14ac:dyDescent="0.3">
      <c r="C80" s="23"/>
      <c r="D80" s="23"/>
      <c r="E80" s="52"/>
      <c r="F80" s="23"/>
      <c r="G80" s="23"/>
      <c r="H80" s="52"/>
      <c r="I80" s="23"/>
    </row>
  </sheetData>
  <sheetProtection sheet="1" objects="1" scenarios="1"/>
  <mergeCells count="1">
    <mergeCell ref="K15:K16"/>
  </mergeCells>
  <pageMargins left="0.7" right="0.7" top="0.75" bottom="0.75" header="0.3" footer="0.3"/>
  <pageSetup paperSize="9" scale="55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XFD80"/>
  <sheetViews>
    <sheetView showGridLines="0" workbookViewId="0"/>
  </sheetViews>
  <sheetFormatPr defaultRowHeight="14.4" x14ac:dyDescent="0.3"/>
  <cols>
    <col min="1" max="1" width="4.5546875" customWidth="1"/>
    <col min="2" max="2" width="22.88671875" customWidth="1"/>
    <col min="3" max="3" width="9" customWidth="1"/>
    <col min="4" max="4" width="10.5546875" customWidth="1"/>
    <col min="5" max="6" width="18.5546875" customWidth="1"/>
    <col min="7" max="7" width="0.6640625" customWidth="1"/>
    <col min="8" max="8" width="18.5546875" customWidth="1"/>
    <col min="9" max="9" width="16.6640625" customWidth="1"/>
    <col min="10" max="10" width="8.33203125" customWidth="1"/>
    <col min="11" max="11" width="11.5546875" customWidth="1"/>
    <col min="12" max="12" width="15.88671875" customWidth="1"/>
  </cols>
  <sheetData>
    <row r="2" spans="2:15" ht="21" x14ac:dyDescent="0.4">
      <c r="B2" s="15" t="s">
        <v>38</v>
      </c>
      <c r="C2" s="15">
        <f>RawData!R7</f>
        <v>0</v>
      </c>
    </row>
    <row r="3" spans="2:15" x14ac:dyDescent="0.3">
      <c r="B3" t="s">
        <v>157</v>
      </c>
      <c r="C3">
        <f>RawData!R9</f>
        <v>0</v>
      </c>
    </row>
    <row r="4" spans="2:15" ht="21" x14ac:dyDescent="0.4">
      <c r="B4" s="15" t="s">
        <v>41</v>
      </c>
      <c r="F4" s="17"/>
      <c r="G4" s="17"/>
    </row>
    <row r="5" spans="2:15" x14ac:dyDescent="0.3">
      <c r="B5" s="12" t="s">
        <v>42</v>
      </c>
      <c r="C5" s="2"/>
      <c r="D5" s="96">
        <f>RawData!$D$13</f>
        <v>41274</v>
      </c>
      <c r="E5" s="2"/>
      <c r="F5" s="38"/>
      <c r="G5" s="38"/>
      <c r="H5" s="2"/>
      <c r="I5" s="11"/>
    </row>
    <row r="6" spans="2:15" x14ac:dyDescent="0.3">
      <c r="B6" s="6" t="s">
        <v>17</v>
      </c>
      <c r="C6" s="1"/>
      <c r="D6" s="30">
        <f>RawData!R15</f>
        <v>0</v>
      </c>
      <c r="E6" s="1"/>
      <c r="F6" s="17"/>
      <c r="G6" s="17"/>
      <c r="H6" s="1"/>
      <c r="I6" s="8"/>
      <c r="O6" s="7" t="s">
        <v>151</v>
      </c>
    </row>
    <row r="7" spans="2:15" x14ac:dyDescent="0.3">
      <c r="B7" s="6" t="s">
        <v>18</v>
      </c>
      <c r="C7" s="1"/>
      <c r="D7" s="30">
        <f>RawData!R16</f>
        <v>0</v>
      </c>
      <c r="E7" s="1"/>
      <c r="F7" s="17"/>
      <c r="G7" s="17"/>
      <c r="H7" s="1"/>
      <c r="I7" s="8"/>
      <c r="O7" s="7" t="s">
        <v>151</v>
      </c>
    </row>
    <row r="8" spans="2:15" ht="4.2" customHeight="1" x14ac:dyDescent="0.3">
      <c r="B8" s="6"/>
      <c r="C8" s="1"/>
      <c r="D8" s="30"/>
      <c r="E8" s="1"/>
      <c r="F8" s="17"/>
      <c r="G8" s="17"/>
      <c r="H8" s="1"/>
      <c r="I8" s="8"/>
    </row>
    <row r="9" spans="2:15" x14ac:dyDescent="0.3">
      <c r="B9" s="6" t="s">
        <v>43</v>
      </c>
      <c r="C9" s="1"/>
      <c r="D9" s="30">
        <f>AVERAGE(D6:D7)</f>
        <v>0</v>
      </c>
      <c r="E9" s="1"/>
      <c r="F9" s="17"/>
      <c r="G9" s="17"/>
      <c r="H9" s="1"/>
      <c r="I9" s="8"/>
      <c r="O9" s="7" t="s">
        <v>131</v>
      </c>
    </row>
    <row r="10" spans="2:15" ht="4.2" customHeight="1" x14ac:dyDescent="0.3">
      <c r="B10" s="6"/>
      <c r="C10" s="1"/>
      <c r="D10" s="30"/>
      <c r="E10" s="1"/>
      <c r="F10" s="17"/>
      <c r="G10" s="17"/>
      <c r="H10" s="1"/>
      <c r="I10" s="8"/>
    </row>
    <row r="11" spans="2:15" x14ac:dyDescent="0.3">
      <c r="B11" s="6" t="s">
        <v>16</v>
      </c>
      <c r="C11" s="1"/>
      <c r="D11" s="30">
        <f>RawData!R14</f>
        <v>0</v>
      </c>
      <c r="E11" s="1"/>
      <c r="F11" s="17"/>
      <c r="G11" s="17"/>
      <c r="H11" s="1"/>
      <c r="I11" s="8"/>
      <c r="O11" s="7" t="s">
        <v>151</v>
      </c>
    </row>
    <row r="12" spans="2:15" ht="4.2" customHeight="1" x14ac:dyDescent="0.3">
      <c r="B12" s="14"/>
      <c r="C12" s="3"/>
      <c r="D12" s="48"/>
      <c r="E12" s="3"/>
      <c r="F12" s="49"/>
      <c r="G12" s="49"/>
      <c r="H12" s="3"/>
      <c r="I12" s="22"/>
    </row>
    <row r="13" spans="2:15" ht="21" x14ac:dyDescent="0.4">
      <c r="B13" s="15" t="s">
        <v>158</v>
      </c>
      <c r="D13" s="74"/>
      <c r="F13" s="17"/>
      <c r="G13" s="17"/>
    </row>
    <row r="14" spans="2:15" ht="4.2" customHeight="1" x14ac:dyDescent="0.3">
      <c r="B14" s="12"/>
      <c r="C14" s="2"/>
      <c r="D14" s="44"/>
      <c r="E14" s="2"/>
      <c r="F14" s="38"/>
      <c r="G14" s="81"/>
      <c r="H14" s="12"/>
      <c r="I14" s="2"/>
      <c r="J14" s="2"/>
      <c r="K14" s="2"/>
      <c r="L14" s="2"/>
      <c r="M14" s="11"/>
    </row>
    <row r="15" spans="2:15" ht="12" customHeight="1" x14ac:dyDescent="0.3">
      <c r="B15" s="6" t="s">
        <v>165</v>
      </c>
      <c r="C15" s="1"/>
      <c r="D15" s="30"/>
      <c r="E15" s="1"/>
      <c r="F15" s="1"/>
      <c r="G15" s="8"/>
      <c r="H15" s="6" t="s">
        <v>166</v>
      </c>
      <c r="I15" s="1"/>
      <c r="J15" s="30"/>
      <c r="K15" s="162" t="s">
        <v>46</v>
      </c>
      <c r="L15" s="1"/>
      <c r="M15" s="8"/>
    </row>
    <row r="16" spans="2:15" x14ac:dyDescent="0.3">
      <c r="B16" s="6"/>
      <c r="C16" s="1"/>
      <c r="D16" s="45" t="s">
        <v>45</v>
      </c>
      <c r="E16" s="28" t="s">
        <v>46</v>
      </c>
      <c r="F16" s="28" t="s">
        <v>132</v>
      </c>
      <c r="G16" s="53"/>
      <c r="H16" s="6"/>
      <c r="I16" s="1"/>
      <c r="J16" s="45" t="s">
        <v>45</v>
      </c>
      <c r="K16" s="162"/>
      <c r="L16" s="28" t="s">
        <v>132</v>
      </c>
      <c r="M16" s="53"/>
    </row>
    <row r="17" spans="1:16384" x14ac:dyDescent="0.3">
      <c r="B17" s="79"/>
      <c r="C17" s="35"/>
      <c r="D17" s="78"/>
      <c r="E17" s="73"/>
      <c r="F17" s="98"/>
      <c r="G17" s="31"/>
      <c r="H17" s="97" t="s">
        <v>168</v>
      </c>
      <c r="I17" s="1"/>
      <c r="J17" s="93"/>
      <c r="K17" s="89"/>
      <c r="L17" s="4">
        <f t="shared" ref="L17:L20" si="0">J17*K17</f>
        <v>0</v>
      </c>
      <c r="M17" s="31"/>
      <c r="O17" s="7" t="s">
        <v>152</v>
      </c>
    </row>
    <row r="18" spans="1:16384" x14ac:dyDescent="0.3">
      <c r="B18" s="90"/>
      <c r="C18" s="35"/>
      <c r="D18" s="35"/>
      <c r="E18" s="35"/>
      <c r="F18" s="98"/>
      <c r="G18" s="31"/>
      <c r="H18" s="97" t="s">
        <v>129</v>
      </c>
      <c r="I18" s="1"/>
      <c r="J18" s="93"/>
      <c r="K18" s="89"/>
      <c r="L18" s="4">
        <f t="shared" si="0"/>
        <v>0</v>
      </c>
      <c r="M18" s="31"/>
      <c r="O18" s="7" t="s">
        <v>142</v>
      </c>
    </row>
    <row r="19" spans="1:16384" x14ac:dyDescent="0.3">
      <c r="B19" s="6" t="s">
        <v>172</v>
      </c>
      <c r="C19" s="1"/>
      <c r="D19" s="69">
        <f>D11</f>
        <v>0</v>
      </c>
      <c r="E19" s="34">
        <f>RawData!R20</f>
        <v>0</v>
      </c>
      <c r="F19" s="4">
        <f>D19*E19</f>
        <v>0</v>
      </c>
      <c r="G19" s="31"/>
      <c r="H19" s="97" t="s">
        <v>47</v>
      </c>
      <c r="I19" s="1"/>
      <c r="J19" s="93"/>
      <c r="K19" s="89"/>
      <c r="L19" s="4">
        <f t="shared" si="0"/>
        <v>0</v>
      </c>
      <c r="M19" s="31"/>
      <c r="O19" s="7" t="s">
        <v>175</v>
      </c>
    </row>
    <row r="20" spans="1:16384" x14ac:dyDescent="0.3">
      <c r="B20" s="6" t="s">
        <v>171</v>
      </c>
      <c r="C20" s="1"/>
      <c r="D20" s="1"/>
      <c r="E20" s="1"/>
      <c r="F20" s="5">
        <f>RawData!R42</f>
        <v>0</v>
      </c>
      <c r="G20" s="31"/>
      <c r="H20" s="97" t="s">
        <v>148</v>
      </c>
      <c r="I20" s="1"/>
      <c r="J20" s="93"/>
      <c r="K20" s="89"/>
      <c r="L20" s="5">
        <f t="shared" si="0"/>
        <v>0</v>
      </c>
      <c r="M20" s="31"/>
      <c r="O20" s="7" t="s">
        <v>175</v>
      </c>
    </row>
    <row r="21" spans="1:16384" x14ac:dyDescent="0.3">
      <c r="B21" s="6" t="s">
        <v>81</v>
      </c>
      <c r="C21" s="1"/>
      <c r="D21" s="1"/>
      <c r="E21" s="1"/>
      <c r="F21" s="24">
        <f>SUM(F19:F20)</f>
        <v>0</v>
      </c>
      <c r="G21" s="51"/>
      <c r="H21" s="6" t="s">
        <v>81</v>
      </c>
      <c r="I21" s="1"/>
      <c r="J21" s="1"/>
      <c r="K21" s="1"/>
      <c r="L21" s="24">
        <f>SUM(L17:L20)</f>
        <v>0</v>
      </c>
      <c r="M21" s="51"/>
      <c r="O21" s="7" t="s">
        <v>131</v>
      </c>
    </row>
    <row r="22" spans="1:16384" x14ac:dyDescent="0.3">
      <c r="B22" s="6" t="s">
        <v>133</v>
      </c>
      <c r="D22" s="1"/>
      <c r="E22" s="1"/>
      <c r="F22" s="4">
        <f>RawData!R41</f>
        <v>0</v>
      </c>
      <c r="G22" s="31"/>
      <c r="H22" s="6" t="s">
        <v>133</v>
      </c>
      <c r="J22" s="1"/>
      <c r="K22" s="1"/>
      <c r="L22" s="4">
        <f t="shared" ref="L22:L23" si="1">F22</f>
        <v>0</v>
      </c>
      <c r="M22" s="31"/>
      <c r="O22" s="7" t="s">
        <v>153</v>
      </c>
    </row>
    <row r="23" spans="1:16384" x14ac:dyDescent="0.3">
      <c r="B23" s="6" t="s">
        <v>134</v>
      </c>
      <c r="D23" s="1"/>
      <c r="E23" s="1"/>
      <c r="F23" s="5">
        <f>RawData!R40</f>
        <v>0</v>
      </c>
      <c r="G23" s="31"/>
      <c r="H23" s="6" t="s">
        <v>134</v>
      </c>
      <c r="J23" s="1"/>
      <c r="K23" s="1"/>
      <c r="L23" s="5">
        <f t="shared" si="1"/>
        <v>0</v>
      </c>
      <c r="M23" s="31"/>
      <c r="O23" s="7" t="s">
        <v>153</v>
      </c>
    </row>
    <row r="24" spans="1:16384" x14ac:dyDescent="0.3">
      <c r="B24" s="6" t="s">
        <v>82</v>
      </c>
      <c r="D24" s="1"/>
      <c r="E24" s="1"/>
      <c r="F24" s="4">
        <f>SUM(F21:F23)</f>
        <v>0</v>
      </c>
      <c r="G24" s="31"/>
      <c r="H24" s="6" t="s">
        <v>82</v>
      </c>
      <c r="J24" s="1"/>
      <c r="K24" s="1"/>
      <c r="L24" s="4">
        <f>SUM(L21:L23)</f>
        <v>0</v>
      </c>
      <c r="M24" s="31"/>
      <c r="O24" s="7" t="s">
        <v>131</v>
      </c>
    </row>
    <row r="25" spans="1:16384" x14ac:dyDescent="0.3">
      <c r="B25" s="6" t="s">
        <v>48</v>
      </c>
      <c r="D25" s="1"/>
      <c r="E25" s="1"/>
      <c r="F25" s="4">
        <f>RawData!R35</f>
        <v>0</v>
      </c>
      <c r="G25" s="31"/>
      <c r="H25" s="6" t="s">
        <v>48</v>
      </c>
      <c r="J25" s="1"/>
      <c r="K25" s="1"/>
      <c r="L25" s="4">
        <f>F25</f>
        <v>0</v>
      </c>
      <c r="M25" s="31"/>
      <c r="O25" s="7" t="s">
        <v>154</v>
      </c>
    </row>
    <row r="26" spans="1:16384" ht="15" thickBot="1" x14ac:dyDescent="0.35">
      <c r="B26" s="6" t="s">
        <v>169</v>
      </c>
      <c r="D26" s="1"/>
      <c r="E26" s="1"/>
      <c r="F26" s="20">
        <f>F24-F25</f>
        <v>0</v>
      </c>
      <c r="G26" s="4"/>
      <c r="H26" s="6" t="s">
        <v>170</v>
      </c>
      <c r="J26" s="1"/>
      <c r="K26" s="1"/>
      <c r="L26" s="20">
        <f>L24-L25</f>
        <v>0</v>
      </c>
      <c r="M26" s="31"/>
      <c r="O26" s="7" t="s">
        <v>131</v>
      </c>
    </row>
    <row r="27" spans="1:16384" ht="4.2" customHeight="1" thickTop="1" x14ac:dyDescent="0.3">
      <c r="A27" s="1"/>
      <c r="B27" s="6"/>
      <c r="C27" s="1"/>
      <c r="D27" s="1"/>
      <c r="E27" s="1"/>
      <c r="F27" s="1"/>
      <c r="G27" s="1"/>
      <c r="H27" s="6"/>
      <c r="I27" s="1"/>
      <c r="J27" s="1"/>
      <c r="K27" s="1"/>
      <c r="L27" s="1"/>
      <c r="M27" s="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pans="1:16384" ht="15" thickBot="1" x14ac:dyDescent="0.35">
      <c r="A28" s="1"/>
      <c r="B28" s="85" t="s">
        <v>167</v>
      </c>
      <c r="C28" s="1"/>
      <c r="D28" s="1"/>
      <c r="E28" s="1"/>
      <c r="F28" s="80">
        <f>F26</f>
        <v>0</v>
      </c>
      <c r="G28" s="1"/>
      <c r="H28" s="6"/>
      <c r="I28" s="1"/>
      <c r="J28" s="1"/>
      <c r="K28" s="1"/>
      <c r="L28" s="1"/>
      <c r="M28" s="8"/>
      <c r="N28" s="1"/>
      <c r="O28" s="18" t="s">
        <v>177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pans="1:16384" ht="4.2" customHeight="1" thickTop="1" x14ac:dyDescent="0.3">
      <c r="B29" s="14"/>
      <c r="C29" s="3"/>
      <c r="D29" s="3"/>
      <c r="E29" s="3"/>
      <c r="F29" s="5"/>
      <c r="G29" s="5"/>
      <c r="H29" s="14"/>
      <c r="I29" s="3"/>
      <c r="J29" s="3"/>
      <c r="K29" s="3"/>
      <c r="L29" s="5"/>
      <c r="M29" s="94"/>
    </row>
    <row r="30" spans="1:16384" ht="21.6" thickBot="1" x14ac:dyDescent="0.45">
      <c r="B30" s="15" t="s">
        <v>159</v>
      </c>
      <c r="F30" s="55"/>
      <c r="G30" s="55"/>
    </row>
    <row r="31" spans="1:16384" x14ac:dyDescent="0.3">
      <c r="B31" s="62"/>
      <c r="C31" s="27"/>
      <c r="D31" s="27"/>
      <c r="E31" s="39" t="s">
        <v>49</v>
      </c>
      <c r="F31" s="27"/>
      <c r="G31" s="27"/>
      <c r="H31" s="39" t="s">
        <v>50</v>
      </c>
      <c r="I31" s="65"/>
    </row>
    <row r="32" spans="1:16384" ht="4.2" customHeight="1" x14ac:dyDescent="0.3">
      <c r="B32" s="12"/>
      <c r="C32" s="2"/>
      <c r="D32" s="2"/>
      <c r="E32" s="43"/>
      <c r="F32" s="2"/>
      <c r="G32" s="2"/>
      <c r="H32" s="43"/>
      <c r="I32" s="11"/>
    </row>
    <row r="33" spans="2:15" x14ac:dyDescent="0.3">
      <c r="B33" s="36" t="s">
        <v>51</v>
      </c>
      <c r="C33" s="1"/>
      <c r="D33" s="1"/>
      <c r="E33" s="4">
        <f>RawData!R22</f>
        <v>0</v>
      </c>
      <c r="F33" s="1"/>
      <c r="G33" s="1"/>
      <c r="H33" s="4">
        <f>RawData!R21</f>
        <v>0</v>
      </c>
      <c r="I33" s="8"/>
      <c r="O33" s="7" t="s">
        <v>154</v>
      </c>
    </row>
    <row r="34" spans="2:15" ht="4.2" customHeight="1" x14ac:dyDescent="0.3">
      <c r="B34" s="84"/>
      <c r="C34" s="3"/>
      <c r="D34" s="3"/>
      <c r="E34" s="5"/>
      <c r="F34" s="3"/>
      <c r="G34" s="3"/>
      <c r="H34" s="5"/>
      <c r="I34" s="22"/>
    </row>
    <row r="35" spans="2:15" ht="4.2" customHeight="1" x14ac:dyDescent="0.3">
      <c r="B35" s="36"/>
      <c r="C35" s="1"/>
      <c r="D35" s="1"/>
      <c r="E35" s="4"/>
      <c r="F35" s="1"/>
      <c r="G35" s="1"/>
      <c r="H35" s="4"/>
      <c r="I35" s="8"/>
    </row>
    <row r="36" spans="2:15" x14ac:dyDescent="0.3">
      <c r="B36" s="86" t="s">
        <v>140</v>
      </c>
      <c r="C36" s="2"/>
      <c r="D36" s="2"/>
      <c r="E36" s="19"/>
      <c r="F36" s="2"/>
      <c r="G36" s="2"/>
      <c r="H36" s="19"/>
      <c r="I36" s="11"/>
    </row>
    <row r="37" spans="2:15" x14ac:dyDescent="0.3">
      <c r="B37" s="6" t="s">
        <v>56</v>
      </c>
      <c r="C37" s="1"/>
      <c r="D37" s="1"/>
      <c r="E37" s="4">
        <f>RawData!R26</f>
        <v>0</v>
      </c>
      <c r="F37" s="1"/>
      <c r="G37" s="1"/>
      <c r="H37" s="4">
        <f>RawData!R25</f>
        <v>0</v>
      </c>
      <c r="I37" s="8"/>
      <c r="O37" s="7" t="s">
        <v>154</v>
      </c>
    </row>
    <row r="38" spans="2:15" x14ac:dyDescent="0.3">
      <c r="B38" s="6" t="s">
        <v>139</v>
      </c>
      <c r="C38" s="1"/>
      <c r="D38" s="1"/>
      <c r="E38" s="4">
        <f>RawData!R28</f>
        <v>0</v>
      </c>
      <c r="F38" s="1"/>
      <c r="G38" s="1"/>
      <c r="H38" s="4">
        <f>RawData!R27</f>
        <v>0</v>
      </c>
      <c r="I38" s="8"/>
      <c r="O38" s="7" t="s">
        <v>154</v>
      </c>
    </row>
    <row r="39" spans="2:15" x14ac:dyDescent="0.3">
      <c r="B39" s="40" t="s">
        <v>137</v>
      </c>
      <c r="C39" s="1"/>
      <c r="D39" s="1"/>
      <c r="E39" s="4">
        <f>RawData!R30</f>
        <v>0</v>
      </c>
      <c r="F39" s="1"/>
      <c r="G39" s="1"/>
      <c r="H39" s="4">
        <f>RawData!R29</f>
        <v>0</v>
      </c>
      <c r="I39" s="8"/>
      <c r="O39" s="7" t="s">
        <v>154</v>
      </c>
    </row>
    <row r="40" spans="2:15" x14ac:dyDescent="0.3">
      <c r="B40" s="40" t="s">
        <v>138</v>
      </c>
      <c r="C40" s="1"/>
      <c r="D40" s="1"/>
      <c r="E40" s="4">
        <f>RawData!R32</f>
        <v>0</v>
      </c>
      <c r="F40" s="1"/>
      <c r="G40" s="1"/>
      <c r="H40" s="4">
        <f>RawData!R31</f>
        <v>0</v>
      </c>
      <c r="I40" s="8"/>
      <c r="O40" s="7" t="s">
        <v>154</v>
      </c>
    </row>
    <row r="41" spans="2:15" ht="15" thickBot="1" x14ac:dyDescent="0.35">
      <c r="B41" s="40" t="s">
        <v>52</v>
      </c>
      <c r="C41" s="1"/>
      <c r="D41" s="1"/>
      <c r="E41" s="20">
        <f>SUM(E37:E40)</f>
        <v>0</v>
      </c>
      <c r="F41" s="1"/>
      <c r="G41" s="1"/>
      <c r="H41" s="20">
        <f>SUM(H37:H40)</f>
        <v>0</v>
      </c>
      <c r="I41" s="8"/>
      <c r="O41" s="7" t="s">
        <v>155</v>
      </c>
    </row>
    <row r="42" spans="2:15" ht="4.2" customHeight="1" thickTop="1" x14ac:dyDescent="0.3">
      <c r="B42" s="6"/>
      <c r="C42" s="1"/>
      <c r="D42" s="1"/>
      <c r="E42" s="4"/>
      <c r="F42" s="1"/>
      <c r="G42" s="1"/>
      <c r="H42" s="4"/>
      <c r="I42" s="8"/>
    </row>
    <row r="43" spans="2:15" ht="4.2" customHeight="1" x14ac:dyDescent="0.3">
      <c r="B43" s="12"/>
      <c r="C43" s="2"/>
      <c r="D43" s="2"/>
      <c r="E43" s="19"/>
      <c r="F43" s="2"/>
      <c r="G43" s="2"/>
      <c r="H43" s="19"/>
      <c r="I43" s="11"/>
    </row>
    <row r="44" spans="2:15" x14ac:dyDescent="0.3">
      <c r="B44" s="50" t="s">
        <v>141</v>
      </c>
      <c r="C44" s="1"/>
      <c r="D44" s="1"/>
      <c r="E44" s="4"/>
      <c r="F44" s="1"/>
      <c r="G44" s="1"/>
      <c r="H44" s="4"/>
      <c r="I44" s="8"/>
    </row>
    <row r="45" spans="2:15" x14ac:dyDescent="0.3">
      <c r="B45" s="6" t="s">
        <v>53</v>
      </c>
      <c r="C45" s="1"/>
      <c r="D45" s="1"/>
      <c r="E45" s="4">
        <f>E37</f>
        <v>0</v>
      </c>
      <c r="F45" s="1"/>
      <c r="G45" s="1"/>
      <c r="H45" s="4">
        <f>H37</f>
        <v>0</v>
      </c>
      <c r="I45" s="8"/>
      <c r="O45" s="7" t="s">
        <v>154</v>
      </c>
    </row>
    <row r="46" spans="2:15" x14ac:dyDescent="0.3">
      <c r="B46" s="40" t="s">
        <v>137</v>
      </c>
      <c r="C46" s="1"/>
      <c r="D46" s="1"/>
      <c r="E46" s="4">
        <f t="shared" ref="E46:E47" si="2">E39</f>
        <v>0</v>
      </c>
      <c r="F46" s="1"/>
      <c r="G46" s="1"/>
      <c r="H46" s="4">
        <f t="shared" ref="H46:H47" si="3">H39</f>
        <v>0</v>
      </c>
      <c r="I46" s="8"/>
      <c r="O46" s="7" t="s">
        <v>154</v>
      </c>
    </row>
    <row r="47" spans="2:15" x14ac:dyDescent="0.3">
      <c r="B47" s="40" t="s">
        <v>138</v>
      </c>
      <c r="C47" s="1"/>
      <c r="D47" s="1"/>
      <c r="E47" s="4">
        <f t="shared" si="2"/>
        <v>0</v>
      </c>
      <c r="F47" s="1"/>
      <c r="G47" s="1"/>
      <c r="H47" s="4">
        <f t="shared" si="3"/>
        <v>0</v>
      </c>
      <c r="I47" s="8"/>
      <c r="O47" s="7" t="s">
        <v>154</v>
      </c>
    </row>
    <row r="48" spans="2:15" ht="15" thickBot="1" x14ac:dyDescent="0.35">
      <c r="B48" s="6" t="s">
        <v>55</v>
      </c>
      <c r="C48" s="1"/>
      <c r="D48" s="1"/>
      <c r="E48" s="20">
        <f>SUM(E45:E47)</f>
        <v>0</v>
      </c>
      <c r="F48" s="1"/>
      <c r="G48" s="1"/>
      <c r="H48" s="20">
        <f>SUM(H45:H47)</f>
        <v>0</v>
      </c>
      <c r="I48" s="8"/>
      <c r="O48" s="7" t="s">
        <v>130</v>
      </c>
    </row>
    <row r="49" spans="2:15" ht="4.2" customHeight="1" thickTop="1" x14ac:dyDescent="0.3">
      <c r="B49" s="14"/>
      <c r="C49" s="3"/>
      <c r="D49" s="3"/>
      <c r="E49" s="5"/>
      <c r="F49" s="3"/>
      <c r="G49" s="3"/>
      <c r="H49" s="5"/>
      <c r="I49" s="22"/>
    </row>
    <row r="50" spans="2:15" ht="4.2" customHeight="1" x14ac:dyDescent="0.3">
      <c r="B50" s="12"/>
      <c r="C50" s="2"/>
      <c r="D50" s="2"/>
      <c r="E50" s="19"/>
      <c r="F50" s="2"/>
      <c r="G50" s="2"/>
      <c r="H50" s="19"/>
      <c r="I50" s="11"/>
    </row>
    <row r="51" spans="2:15" ht="14.4" customHeight="1" x14ac:dyDescent="0.3">
      <c r="B51" s="36" t="s">
        <v>57</v>
      </c>
      <c r="C51" s="1"/>
      <c r="D51" s="72">
        <f>RawData!R11</f>
        <v>0</v>
      </c>
      <c r="E51" s="67" t="s">
        <v>39</v>
      </c>
      <c r="F51" s="1"/>
      <c r="G51" s="1"/>
      <c r="H51" s="24"/>
      <c r="I51" s="8"/>
    </row>
    <row r="52" spans="2:15" x14ac:dyDescent="0.3">
      <c r="B52" s="6" t="s">
        <v>136</v>
      </c>
      <c r="C52" s="1"/>
      <c r="D52" s="1"/>
      <c r="E52" s="4">
        <f>RawData!R36</f>
        <v>0</v>
      </c>
      <c r="F52" s="1"/>
      <c r="G52" s="1"/>
      <c r="H52" s="24"/>
      <c r="I52" s="8"/>
      <c r="O52" s="7" t="s">
        <v>154</v>
      </c>
    </row>
    <row r="53" spans="2:15" x14ac:dyDescent="0.3">
      <c r="B53" s="6" t="s">
        <v>40</v>
      </c>
      <c r="C53" s="77"/>
      <c r="D53" s="88"/>
      <c r="E53" s="4">
        <f>RawData!R38*-1</f>
        <v>0</v>
      </c>
      <c r="F53" s="1"/>
      <c r="G53" s="1"/>
      <c r="H53" s="24"/>
      <c r="I53" s="8"/>
      <c r="O53" s="7" t="s">
        <v>154</v>
      </c>
    </row>
    <row r="54" spans="2:15" x14ac:dyDescent="0.3">
      <c r="B54" s="6" t="s">
        <v>9</v>
      </c>
      <c r="C54" s="1"/>
      <c r="D54" s="1"/>
      <c r="E54" s="4">
        <f>RawData!R39*-1</f>
        <v>0</v>
      </c>
      <c r="F54" s="1"/>
      <c r="G54" s="1"/>
      <c r="H54" s="24"/>
      <c r="I54" s="8"/>
      <c r="O54" s="7" t="s">
        <v>154</v>
      </c>
    </row>
    <row r="55" spans="2:15" x14ac:dyDescent="0.3">
      <c r="B55" s="6" t="s">
        <v>126</v>
      </c>
      <c r="C55" s="1"/>
      <c r="D55" s="1"/>
      <c r="E55" s="4">
        <f>RawData!R37*-1</f>
        <v>0</v>
      </c>
      <c r="F55" s="1"/>
      <c r="G55" s="1"/>
      <c r="H55" s="24"/>
      <c r="I55" s="8"/>
      <c r="O55" s="7" t="s">
        <v>154</v>
      </c>
    </row>
    <row r="56" spans="2:15" x14ac:dyDescent="0.3">
      <c r="B56" s="6" t="s">
        <v>127</v>
      </c>
      <c r="C56" s="1"/>
      <c r="D56" s="1"/>
      <c r="E56" s="4">
        <f t="shared" ref="E56:E57" si="4">F22</f>
        <v>0</v>
      </c>
      <c r="F56" s="1"/>
      <c r="G56" s="1"/>
      <c r="H56" s="24"/>
      <c r="I56" s="8"/>
      <c r="O56" s="7" t="s">
        <v>154</v>
      </c>
    </row>
    <row r="57" spans="2:15" x14ac:dyDescent="0.3">
      <c r="B57" s="6" t="s">
        <v>128</v>
      </c>
      <c r="C57" s="1"/>
      <c r="D57" s="1"/>
      <c r="E57" s="4">
        <f t="shared" si="4"/>
        <v>0</v>
      </c>
      <c r="F57" s="1"/>
      <c r="G57" s="1"/>
      <c r="H57" s="24"/>
      <c r="I57" s="8"/>
      <c r="O57" s="7" t="s">
        <v>154</v>
      </c>
    </row>
    <row r="58" spans="2:15" ht="15" thickBot="1" x14ac:dyDescent="0.35">
      <c r="B58" s="6" t="s">
        <v>135</v>
      </c>
      <c r="C58" s="1"/>
      <c r="D58" s="1"/>
      <c r="E58" s="75">
        <f>SUM(E52:E57)</f>
        <v>0</v>
      </c>
      <c r="F58" s="18"/>
      <c r="G58" s="18"/>
      <c r="H58" s="24"/>
      <c r="I58" s="8"/>
      <c r="O58" s="18" t="s">
        <v>156</v>
      </c>
    </row>
    <row r="59" spans="2:15" ht="4.2" customHeight="1" thickTop="1" x14ac:dyDescent="0.3">
      <c r="B59" s="14"/>
      <c r="C59" s="3"/>
      <c r="D59" s="3"/>
      <c r="E59" s="5"/>
      <c r="F59" s="3"/>
      <c r="G59" s="3"/>
      <c r="H59" s="5"/>
      <c r="I59" s="22"/>
    </row>
    <row r="60" spans="2:15" ht="4.2" customHeight="1" x14ac:dyDescent="0.3">
      <c r="B60" s="6"/>
      <c r="C60" s="1"/>
      <c r="D60" s="1"/>
      <c r="E60" s="4"/>
      <c r="F60" s="1"/>
      <c r="G60" s="1"/>
      <c r="H60" s="4"/>
      <c r="I60" s="8"/>
    </row>
    <row r="61" spans="2:15" ht="14.85" customHeight="1" x14ac:dyDescent="0.3">
      <c r="B61" s="50" t="s">
        <v>54</v>
      </c>
      <c r="C61" s="1"/>
      <c r="D61" s="1"/>
      <c r="E61" s="4">
        <f>RawData!R24</f>
        <v>0</v>
      </c>
      <c r="F61" s="1"/>
      <c r="G61" s="1"/>
      <c r="H61" s="4">
        <f>RawData!R23</f>
        <v>0</v>
      </c>
      <c r="I61" s="8"/>
      <c r="O61" s="7" t="s">
        <v>154</v>
      </c>
    </row>
    <row r="62" spans="2:15" ht="4.2" customHeight="1" x14ac:dyDescent="0.3">
      <c r="B62" s="83"/>
      <c r="C62" s="3"/>
      <c r="D62" s="3"/>
      <c r="E62" s="56"/>
      <c r="F62" s="3"/>
      <c r="G62" s="3"/>
      <c r="H62" s="56"/>
      <c r="I62" s="22"/>
    </row>
    <row r="63" spans="2:15" ht="21" x14ac:dyDescent="0.4">
      <c r="B63" s="15" t="s">
        <v>160</v>
      </c>
      <c r="C63" s="1"/>
      <c r="D63" s="1"/>
      <c r="E63" s="42"/>
      <c r="F63" s="1"/>
      <c r="G63" s="1"/>
      <c r="H63" s="42"/>
      <c r="I63" s="1"/>
    </row>
    <row r="64" spans="2:15" ht="14.85" customHeight="1" x14ac:dyDescent="0.3">
      <c r="B64" s="12"/>
      <c r="C64" s="2"/>
      <c r="D64" s="2"/>
      <c r="E64" s="47" t="s">
        <v>49</v>
      </c>
      <c r="F64" s="2"/>
      <c r="G64" s="2"/>
      <c r="H64" s="47" t="s">
        <v>50</v>
      </c>
      <c r="I64" s="11"/>
    </row>
    <row r="65" spans="2:15" ht="14.85" customHeight="1" x14ac:dyDescent="0.3">
      <c r="B65" s="25" t="s">
        <v>44</v>
      </c>
      <c r="C65" s="1"/>
      <c r="D65" s="1"/>
      <c r="E65" s="5">
        <f>F28</f>
        <v>0</v>
      </c>
      <c r="F65" s="9">
        <f>IFERROR(E65/E66,0)</f>
        <v>0</v>
      </c>
      <c r="G65" s="9"/>
      <c r="H65" s="5">
        <f>F28</f>
        <v>0</v>
      </c>
      <c r="I65" s="26">
        <f>IFERROR(H65/H66,0)</f>
        <v>0</v>
      </c>
      <c r="O65" s="7" t="s">
        <v>176</v>
      </c>
    </row>
    <row r="66" spans="2:15" ht="14.85" customHeight="1" x14ac:dyDescent="0.3">
      <c r="B66" s="6" t="s">
        <v>51</v>
      </c>
      <c r="C66" s="1"/>
      <c r="D66" s="1"/>
      <c r="E66" s="24">
        <f>E33</f>
        <v>0</v>
      </c>
      <c r="F66" s="1"/>
      <c r="G66" s="1"/>
      <c r="H66" s="24">
        <f>H33</f>
        <v>0</v>
      </c>
      <c r="I66" s="8"/>
      <c r="O66" s="7" t="s">
        <v>143</v>
      </c>
    </row>
    <row r="67" spans="2:15" ht="4.2" customHeight="1" x14ac:dyDescent="0.3">
      <c r="B67" s="6"/>
      <c r="C67" s="1"/>
      <c r="D67" s="1"/>
      <c r="E67" s="24"/>
      <c r="F67" s="1"/>
      <c r="G67" s="1"/>
      <c r="H67" s="24"/>
      <c r="I67" s="8"/>
    </row>
    <row r="68" spans="2:15" ht="14.85" customHeight="1" x14ac:dyDescent="0.3">
      <c r="B68" s="25" t="s">
        <v>44</v>
      </c>
      <c r="C68" s="1"/>
      <c r="D68" s="1"/>
      <c r="E68" s="5">
        <f>F28</f>
        <v>0</v>
      </c>
      <c r="F68" s="9">
        <f>IFERROR(E68/E69,0)</f>
        <v>0</v>
      </c>
      <c r="G68" s="9"/>
      <c r="H68" s="5">
        <f>$F$28</f>
        <v>0</v>
      </c>
      <c r="I68" s="26">
        <f>IFERROR(H68/H69,0)</f>
        <v>0</v>
      </c>
      <c r="O68" s="7" t="s">
        <v>176</v>
      </c>
    </row>
    <row r="69" spans="2:15" x14ac:dyDescent="0.3">
      <c r="B69" s="6" t="s">
        <v>52</v>
      </c>
      <c r="C69" s="29"/>
      <c r="D69" s="29"/>
      <c r="E69" s="4">
        <f>E41</f>
        <v>0</v>
      </c>
      <c r="F69" s="16"/>
      <c r="G69" s="16"/>
      <c r="H69" s="4">
        <f>H41</f>
        <v>0</v>
      </c>
      <c r="I69" s="37"/>
      <c r="O69" s="7" t="s">
        <v>144</v>
      </c>
    </row>
    <row r="70" spans="2:15" ht="4.2" customHeight="1" x14ac:dyDescent="0.3">
      <c r="B70" s="6"/>
      <c r="C70" s="29"/>
      <c r="D70" s="29"/>
      <c r="E70" s="4"/>
      <c r="F70" s="16"/>
      <c r="G70" s="16"/>
      <c r="H70" s="4"/>
      <c r="I70" s="37"/>
    </row>
    <row r="71" spans="2:15" x14ac:dyDescent="0.3">
      <c r="B71" s="25" t="s">
        <v>44</v>
      </c>
      <c r="C71" s="29"/>
      <c r="D71" s="29"/>
      <c r="E71" s="5">
        <f>F28</f>
        <v>0</v>
      </c>
      <c r="F71" s="9">
        <f>IFERROR(E71/E72,0)</f>
        <v>0</v>
      </c>
      <c r="G71" s="9"/>
      <c r="H71" s="5">
        <f>F28</f>
        <v>0</v>
      </c>
      <c r="I71" s="26">
        <f>IFERROR(H71/H72,0)</f>
        <v>0</v>
      </c>
      <c r="O71" s="7" t="s">
        <v>176</v>
      </c>
    </row>
    <row r="72" spans="2:15" x14ac:dyDescent="0.3">
      <c r="B72" s="6" t="s">
        <v>55</v>
      </c>
      <c r="C72" s="29"/>
      <c r="D72" s="29"/>
      <c r="E72" s="4">
        <f>E48</f>
        <v>0</v>
      </c>
      <c r="F72" s="16"/>
      <c r="G72" s="16"/>
      <c r="H72" s="4">
        <f>H48</f>
        <v>0</v>
      </c>
      <c r="I72" s="37"/>
      <c r="O72" s="7" t="s">
        <v>145</v>
      </c>
    </row>
    <row r="73" spans="2:15" ht="4.2" customHeight="1" x14ac:dyDescent="0.3">
      <c r="B73" s="6"/>
      <c r="C73" s="29"/>
      <c r="D73" s="29"/>
      <c r="E73" s="4"/>
      <c r="F73" s="16"/>
      <c r="G73" s="16"/>
      <c r="H73" s="4"/>
      <c r="I73" s="37"/>
    </row>
    <row r="74" spans="2:15" x14ac:dyDescent="0.3">
      <c r="B74" s="25" t="s">
        <v>44</v>
      </c>
      <c r="C74" s="29"/>
      <c r="D74" s="29"/>
      <c r="E74" s="5">
        <f>F28</f>
        <v>0</v>
      </c>
      <c r="F74" s="9">
        <f>IFERROR(E74/E75,0)</f>
        <v>0</v>
      </c>
      <c r="G74" s="9"/>
      <c r="H74" s="4"/>
      <c r="I74" s="26"/>
      <c r="O74" s="7" t="s">
        <v>176</v>
      </c>
    </row>
    <row r="75" spans="2:15" x14ac:dyDescent="0.3">
      <c r="B75" s="6" t="s">
        <v>58</v>
      </c>
      <c r="C75" s="29"/>
      <c r="D75" s="29"/>
      <c r="E75" s="4">
        <f>E58</f>
        <v>0</v>
      </c>
      <c r="F75" s="16"/>
      <c r="G75" s="16"/>
      <c r="H75" s="4"/>
      <c r="I75" s="37"/>
      <c r="O75" s="7" t="s">
        <v>146</v>
      </c>
    </row>
    <row r="76" spans="2:15" ht="4.2" customHeight="1" x14ac:dyDescent="0.3">
      <c r="B76" s="6"/>
      <c r="C76" s="29"/>
      <c r="D76" s="29"/>
      <c r="E76" s="4"/>
      <c r="F76" s="16"/>
      <c r="G76" s="16"/>
      <c r="H76" s="4"/>
      <c r="I76" s="37"/>
    </row>
    <row r="77" spans="2:15" x14ac:dyDescent="0.3">
      <c r="B77" s="25" t="s">
        <v>44</v>
      </c>
      <c r="C77" s="29"/>
      <c r="D77" s="29"/>
      <c r="E77" s="5">
        <f>F28</f>
        <v>0</v>
      </c>
      <c r="F77" s="9">
        <f>IFERROR(E77/E78,0)</f>
        <v>0</v>
      </c>
      <c r="G77" s="9"/>
      <c r="H77" s="5">
        <f>F28</f>
        <v>0</v>
      </c>
      <c r="I77" s="26">
        <f>IFERROR(H77/H78,0)</f>
        <v>0</v>
      </c>
      <c r="O77" s="7" t="s">
        <v>176</v>
      </c>
    </row>
    <row r="78" spans="2:15" x14ac:dyDescent="0.3">
      <c r="B78" s="6" t="s">
        <v>54</v>
      </c>
      <c r="C78" s="29"/>
      <c r="D78" s="29"/>
      <c r="E78" s="4">
        <f>E61</f>
        <v>0</v>
      </c>
      <c r="F78" s="29"/>
      <c r="G78" s="29"/>
      <c r="H78" s="4">
        <f>H61</f>
        <v>0</v>
      </c>
      <c r="I78" s="95"/>
      <c r="O78" s="7" t="s">
        <v>147</v>
      </c>
    </row>
    <row r="79" spans="2:15" ht="4.2" customHeight="1" x14ac:dyDescent="0.3">
      <c r="B79" s="14"/>
      <c r="C79" s="32"/>
      <c r="D79" s="32"/>
      <c r="E79" s="54"/>
      <c r="F79" s="32"/>
      <c r="G79" s="32"/>
      <c r="H79" s="54"/>
      <c r="I79" s="82"/>
    </row>
    <row r="80" spans="2:15" x14ac:dyDescent="0.3">
      <c r="C80" s="23"/>
      <c r="D80" s="23"/>
      <c r="E80" s="52"/>
      <c r="F80" s="23"/>
      <c r="G80" s="23"/>
      <c r="H80" s="52"/>
      <c r="I80" s="23"/>
    </row>
  </sheetData>
  <sheetProtection sheet="1" objects="1" scenarios="1"/>
  <mergeCells count="1">
    <mergeCell ref="K15:K16"/>
  </mergeCells>
  <pageMargins left="0.7" right="0.7" top="0.75" bottom="0.75" header="0.3" footer="0.3"/>
  <pageSetup paperSize="9" scale="55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XFD80"/>
  <sheetViews>
    <sheetView showGridLines="0" workbookViewId="0"/>
  </sheetViews>
  <sheetFormatPr defaultRowHeight="14.4" x14ac:dyDescent="0.3"/>
  <cols>
    <col min="1" max="1" width="4.5546875" customWidth="1"/>
    <col min="2" max="2" width="22.88671875" customWidth="1"/>
    <col min="3" max="3" width="9" customWidth="1"/>
    <col min="4" max="4" width="10.5546875" customWidth="1"/>
    <col min="5" max="6" width="18.5546875" customWidth="1"/>
    <col min="7" max="7" width="0.6640625" customWidth="1"/>
    <col min="8" max="8" width="18.5546875" customWidth="1"/>
    <col min="9" max="9" width="16.6640625" customWidth="1"/>
    <col min="10" max="10" width="8.33203125" customWidth="1"/>
    <col min="11" max="11" width="11.5546875" customWidth="1"/>
    <col min="12" max="12" width="15.88671875" customWidth="1"/>
  </cols>
  <sheetData>
    <row r="2" spans="2:15" ht="21" x14ac:dyDescent="0.4">
      <c r="B2" s="15" t="s">
        <v>38</v>
      </c>
      <c r="C2" s="15">
        <f>RawData!S7</f>
        <v>0</v>
      </c>
    </row>
    <row r="3" spans="2:15" x14ac:dyDescent="0.3">
      <c r="B3" t="s">
        <v>157</v>
      </c>
      <c r="C3">
        <f>RawData!S9</f>
        <v>0</v>
      </c>
    </row>
    <row r="4" spans="2:15" ht="21" x14ac:dyDescent="0.4">
      <c r="B4" s="15" t="s">
        <v>41</v>
      </c>
      <c r="F4" s="17"/>
      <c r="G4" s="17"/>
    </row>
    <row r="5" spans="2:15" x14ac:dyDescent="0.3">
      <c r="B5" s="12" t="s">
        <v>42</v>
      </c>
      <c r="C5" s="2"/>
      <c r="D5" s="96">
        <f>RawData!$D$13</f>
        <v>41274</v>
      </c>
      <c r="E5" s="2"/>
      <c r="F5" s="38"/>
      <c r="G5" s="38"/>
      <c r="H5" s="2"/>
      <c r="I5" s="11"/>
    </row>
    <row r="6" spans="2:15" x14ac:dyDescent="0.3">
      <c r="B6" s="6" t="s">
        <v>17</v>
      </c>
      <c r="C6" s="1"/>
      <c r="D6" s="30">
        <f>RawData!S15</f>
        <v>0</v>
      </c>
      <c r="E6" s="1"/>
      <c r="F6" s="17"/>
      <c r="G6" s="17"/>
      <c r="H6" s="1"/>
      <c r="I6" s="8"/>
      <c r="O6" s="7" t="s">
        <v>151</v>
      </c>
    </row>
    <row r="7" spans="2:15" x14ac:dyDescent="0.3">
      <c r="B7" s="6" t="s">
        <v>18</v>
      </c>
      <c r="C7" s="1"/>
      <c r="D7" s="30">
        <f>RawData!S16</f>
        <v>0</v>
      </c>
      <c r="E7" s="1"/>
      <c r="F7" s="17"/>
      <c r="G7" s="17"/>
      <c r="H7" s="1"/>
      <c r="I7" s="8"/>
      <c r="O7" s="7" t="s">
        <v>151</v>
      </c>
    </row>
    <row r="8" spans="2:15" ht="4.2" customHeight="1" x14ac:dyDescent="0.3">
      <c r="B8" s="6"/>
      <c r="C8" s="1"/>
      <c r="D8" s="30"/>
      <c r="E8" s="1"/>
      <c r="F8" s="17"/>
      <c r="G8" s="17"/>
      <c r="H8" s="1"/>
      <c r="I8" s="8"/>
    </row>
    <row r="9" spans="2:15" x14ac:dyDescent="0.3">
      <c r="B9" s="6" t="s">
        <v>43</v>
      </c>
      <c r="C9" s="1"/>
      <c r="D9" s="30">
        <f>AVERAGE(D6:D7)</f>
        <v>0</v>
      </c>
      <c r="E9" s="1"/>
      <c r="F9" s="17"/>
      <c r="G9" s="17"/>
      <c r="H9" s="1"/>
      <c r="I9" s="8"/>
      <c r="O9" s="7" t="s">
        <v>131</v>
      </c>
    </row>
    <row r="10" spans="2:15" ht="4.2" customHeight="1" x14ac:dyDescent="0.3">
      <c r="B10" s="6"/>
      <c r="C10" s="1"/>
      <c r="D10" s="30"/>
      <c r="E10" s="1"/>
      <c r="F10" s="17"/>
      <c r="G10" s="17"/>
      <c r="H10" s="1"/>
      <c r="I10" s="8"/>
    </row>
    <row r="11" spans="2:15" x14ac:dyDescent="0.3">
      <c r="B11" s="6" t="s">
        <v>16</v>
      </c>
      <c r="C11" s="1"/>
      <c r="D11" s="30">
        <f>RawData!S14</f>
        <v>0</v>
      </c>
      <c r="E11" s="1"/>
      <c r="F11" s="17"/>
      <c r="G11" s="17"/>
      <c r="H11" s="1"/>
      <c r="I11" s="8"/>
      <c r="O11" s="7" t="s">
        <v>151</v>
      </c>
    </row>
    <row r="12" spans="2:15" ht="4.2" customHeight="1" x14ac:dyDescent="0.3">
      <c r="B12" s="14"/>
      <c r="C12" s="3"/>
      <c r="D12" s="48"/>
      <c r="E12" s="3"/>
      <c r="F12" s="49"/>
      <c r="G12" s="49"/>
      <c r="H12" s="3"/>
      <c r="I12" s="22"/>
    </row>
    <row r="13" spans="2:15" ht="21" x14ac:dyDescent="0.4">
      <c r="B13" s="15" t="s">
        <v>158</v>
      </c>
      <c r="D13" s="74"/>
      <c r="F13" s="17"/>
      <c r="G13" s="17"/>
    </row>
    <row r="14" spans="2:15" ht="4.2" customHeight="1" x14ac:dyDescent="0.3">
      <c r="B14" s="12"/>
      <c r="C14" s="2"/>
      <c r="D14" s="44"/>
      <c r="E14" s="2"/>
      <c r="F14" s="38"/>
      <c r="G14" s="81"/>
      <c r="H14" s="12"/>
      <c r="I14" s="2"/>
      <c r="J14" s="2"/>
      <c r="K14" s="2"/>
      <c r="L14" s="2"/>
      <c r="M14" s="11"/>
    </row>
    <row r="15" spans="2:15" ht="12" customHeight="1" x14ac:dyDescent="0.3">
      <c r="B15" s="6" t="s">
        <v>165</v>
      </c>
      <c r="C15" s="1"/>
      <c r="D15" s="30"/>
      <c r="E15" s="1"/>
      <c r="F15" s="1"/>
      <c r="G15" s="8"/>
      <c r="H15" s="6" t="s">
        <v>166</v>
      </c>
      <c r="I15" s="1"/>
      <c r="J15" s="30"/>
      <c r="K15" s="162" t="s">
        <v>46</v>
      </c>
      <c r="L15" s="1"/>
      <c r="M15" s="8"/>
    </row>
    <row r="16" spans="2:15" x14ac:dyDescent="0.3">
      <c r="B16" s="6"/>
      <c r="C16" s="1"/>
      <c r="D16" s="45" t="s">
        <v>45</v>
      </c>
      <c r="E16" s="28" t="s">
        <v>46</v>
      </c>
      <c r="F16" s="28" t="s">
        <v>132</v>
      </c>
      <c r="G16" s="53"/>
      <c r="H16" s="6"/>
      <c r="I16" s="1"/>
      <c r="J16" s="45" t="s">
        <v>45</v>
      </c>
      <c r="K16" s="162"/>
      <c r="L16" s="28" t="s">
        <v>132</v>
      </c>
      <c r="M16" s="53"/>
    </row>
    <row r="17" spans="1:16384" x14ac:dyDescent="0.3">
      <c r="B17" s="79"/>
      <c r="C17" s="35"/>
      <c r="D17" s="78"/>
      <c r="E17" s="73"/>
      <c r="F17" s="98"/>
      <c r="G17" s="31"/>
      <c r="H17" s="97" t="s">
        <v>168</v>
      </c>
      <c r="I17" s="1"/>
      <c r="J17" s="93"/>
      <c r="K17" s="89"/>
      <c r="L17" s="4">
        <f t="shared" ref="L17:L20" si="0">J17*K17</f>
        <v>0</v>
      </c>
      <c r="M17" s="31"/>
      <c r="O17" s="7" t="s">
        <v>152</v>
      </c>
    </row>
    <row r="18" spans="1:16384" x14ac:dyDescent="0.3">
      <c r="B18" s="90"/>
      <c r="C18" s="35"/>
      <c r="D18" s="35"/>
      <c r="E18" s="35"/>
      <c r="F18" s="98"/>
      <c r="G18" s="31"/>
      <c r="H18" s="97" t="s">
        <v>129</v>
      </c>
      <c r="I18" s="1"/>
      <c r="J18" s="93"/>
      <c r="K18" s="89"/>
      <c r="L18" s="4">
        <f t="shared" si="0"/>
        <v>0</v>
      </c>
      <c r="M18" s="31"/>
      <c r="O18" s="7" t="s">
        <v>142</v>
      </c>
    </row>
    <row r="19" spans="1:16384" x14ac:dyDescent="0.3">
      <c r="B19" s="6" t="s">
        <v>172</v>
      </c>
      <c r="C19" s="1"/>
      <c r="D19" s="69">
        <f>D11</f>
        <v>0</v>
      </c>
      <c r="E19" s="34">
        <f>RawData!S20</f>
        <v>0</v>
      </c>
      <c r="F19" s="4">
        <f>D19*E19</f>
        <v>0</v>
      </c>
      <c r="G19" s="31"/>
      <c r="H19" s="97" t="s">
        <v>47</v>
      </c>
      <c r="I19" s="1"/>
      <c r="J19" s="93"/>
      <c r="K19" s="89"/>
      <c r="L19" s="4">
        <f t="shared" si="0"/>
        <v>0</v>
      </c>
      <c r="M19" s="31"/>
      <c r="O19" s="7" t="s">
        <v>175</v>
      </c>
    </row>
    <row r="20" spans="1:16384" x14ac:dyDescent="0.3">
      <c r="B20" s="6" t="s">
        <v>171</v>
      </c>
      <c r="C20" s="1"/>
      <c r="D20" s="1"/>
      <c r="E20" s="1"/>
      <c r="F20" s="5">
        <f>RawData!S42</f>
        <v>0</v>
      </c>
      <c r="G20" s="31"/>
      <c r="H20" s="97" t="s">
        <v>148</v>
      </c>
      <c r="I20" s="1"/>
      <c r="J20" s="93"/>
      <c r="K20" s="89"/>
      <c r="L20" s="5">
        <f t="shared" si="0"/>
        <v>0</v>
      </c>
      <c r="M20" s="31"/>
      <c r="O20" s="7" t="s">
        <v>175</v>
      </c>
    </row>
    <row r="21" spans="1:16384" x14ac:dyDescent="0.3">
      <c r="B21" s="6" t="s">
        <v>81</v>
      </c>
      <c r="C21" s="1"/>
      <c r="D21" s="1"/>
      <c r="E21" s="1"/>
      <c r="F21" s="24">
        <f>SUM(F19:F20)</f>
        <v>0</v>
      </c>
      <c r="G21" s="51"/>
      <c r="H21" s="6" t="s">
        <v>81</v>
      </c>
      <c r="I21" s="1"/>
      <c r="J21" s="1"/>
      <c r="K21" s="1"/>
      <c r="L21" s="24">
        <f>SUM(L17:L20)</f>
        <v>0</v>
      </c>
      <c r="M21" s="51"/>
      <c r="O21" s="7" t="s">
        <v>131</v>
      </c>
    </row>
    <row r="22" spans="1:16384" x14ac:dyDescent="0.3">
      <c r="B22" s="6" t="s">
        <v>133</v>
      </c>
      <c r="D22" s="1"/>
      <c r="E22" s="1"/>
      <c r="F22" s="4">
        <f>RawData!S41</f>
        <v>0</v>
      </c>
      <c r="G22" s="31"/>
      <c r="H22" s="6" t="s">
        <v>133</v>
      </c>
      <c r="J22" s="1"/>
      <c r="K22" s="1"/>
      <c r="L22" s="4">
        <f t="shared" ref="L22:L23" si="1">F22</f>
        <v>0</v>
      </c>
      <c r="M22" s="31"/>
      <c r="O22" s="7" t="s">
        <v>153</v>
      </c>
    </row>
    <row r="23" spans="1:16384" x14ac:dyDescent="0.3">
      <c r="B23" s="6" t="s">
        <v>134</v>
      </c>
      <c r="D23" s="1"/>
      <c r="E23" s="1"/>
      <c r="F23" s="5">
        <f>RawData!S40</f>
        <v>0</v>
      </c>
      <c r="G23" s="31"/>
      <c r="H23" s="6" t="s">
        <v>134</v>
      </c>
      <c r="J23" s="1"/>
      <c r="K23" s="1"/>
      <c r="L23" s="5">
        <f t="shared" si="1"/>
        <v>0</v>
      </c>
      <c r="M23" s="31"/>
      <c r="O23" s="7" t="s">
        <v>153</v>
      </c>
    </row>
    <row r="24" spans="1:16384" x14ac:dyDescent="0.3">
      <c r="B24" s="6" t="s">
        <v>82</v>
      </c>
      <c r="D24" s="1"/>
      <c r="E24" s="1"/>
      <c r="F24" s="4">
        <f>SUM(F21:F23)</f>
        <v>0</v>
      </c>
      <c r="G24" s="31"/>
      <c r="H24" s="6" t="s">
        <v>82</v>
      </c>
      <c r="J24" s="1"/>
      <c r="K24" s="1"/>
      <c r="L24" s="4">
        <f>SUM(L21:L23)</f>
        <v>0</v>
      </c>
      <c r="M24" s="31"/>
      <c r="O24" s="7" t="s">
        <v>131</v>
      </c>
    </row>
    <row r="25" spans="1:16384" x14ac:dyDescent="0.3">
      <c r="B25" s="6" t="s">
        <v>48</v>
      </c>
      <c r="D25" s="1"/>
      <c r="E25" s="1"/>
      <c r="F25" s="4">
        <f>RawData!S35</f>
        <v>0</v>
      </c>
      <c r="G25" s="31"/>
      <c r="H25" s="6" t="s">
        <v>48</v>
      </c>
      <c r="J25" s="1"/>
      <c r="K25" s="1"/>
      <c r="L25" s="4">
        <f>F25</f>
        <v>0</v>
      </c>
      <c r="M25" s="31"/>
      <c r="O25" s="7" t="s">
        <v>154</v>
      </c>
    </row>
    <row r="26" spans="1:16384" ht="15" thickBot="1" x14ac:dyDescent="0.35">
      <c r="B26" s="6" t="s">
        <v>169</v>
      </c>
      <c r="D26" s="1"/>
      <c r="E26" s="1"/>
      <c r="F26" s="20">
        <f>F24-F25</f>
        <v>0</v>
      </c>
      <c r="G26" s="4"/>
      <c r="H26" s="6" t="s">
        <v>170</v>
      </c>
      <c r="J26" s="1"/>
      <c r="K26" s="1"/>
      <c r="L26" s="20">
        <f>L24-L25</f>
        <v>0</v>
      </c>
      <c r="M26" s="31"/>
      <c r="O26" s="7" t="s">
        <v>131</v>
      </c>
    </row>
    <row r="27" spans="1:16384" ht="4.2" customHeight="1" thickTop="1" x14ac:dyDescent="0.3">
      <c r="A27" s="1"/>
      <c r="B27" s="6"/>
      <c r="C27" s="1"/>
      <c r="D27" s="1"/>
      <c r="E27" s="1"/>
      <c r="F27" s="1"/>
      <c r="G27" s="1"/>
      <c r="H27" s="6"/>
      <c r="I27" s="1"/>
      <c r="J27" s="1"/>
      <c r="K27" s="1"/>
      <c r="L27" s="1"/>
      <c r="M27" s="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pans="1:16384" ht="15" thickBot="1" x14ac:dyDescent="0.35">
      <c r="A28" s="1"/>
      <c r="B28" s="85" t="s">
        <v>167</v>
      </c>
      <c r="C28" s="1"/>
      <c r="D28" s="1"/>
      <c r="E28" s="1"/>
      <c r="F28" s="80">
        <f>F26</f>
        <v>0</v>
      </c>
      <c r="G28" s="1"/>
      <c r="H28" s="6"/>
      <c r="I28" s="1"/>
      <c r="J28" s="1"/>
      <c r="K28" s="1"/>
      <c r="L28" s="1"/>
      <c r="M28" s="8"/>
      <c r="N28" s="1"/>
      <c r="O28" s="18" t="s">
        <v>177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pans="1:16384" ht="4.2" customHeight="1" thickTop="1" x14ac:dyDescent="0.3">
      <c r="B29" s="14"/>
      <c r="C29" s="3"/>
      <c r="D29" s="3"/>
      <c r="E29" s="3"/>
      <c r="F29" s="5"/>
      <c r="G29" s="5"/>
      <c r="H29" s="14"/>
      <c r="I29" s="3"/>
      <c r="J29" s="3"/>
      <c r="K29" s="3"/>
      <c r="L29" s="5"/>
      <c r="M29" s="94"/>
    </row>
    <row r="30" spans="1:16384" ht="21.6" thickBot="1" x14ac:dyDescent="0.45">
      <c r="B30" s="15" t="s">
        <v>159</v>
      </c>
      <c r="F30" s="55"/>
      <c r="G30" s="55"/>
    </row>
    <row r="31" spans="1:16384" x14ac:dyDescent="0.3">
      <c r="B31" s="62"/>
      <c r="C31" s="27"/>
      <c r="D31" s="27"/>
      <c r="E31" s="39" t="s">
        <v>49</v>
      </c>
      <c r="F31" s="27"/>
      <c r="G31" s="27"/>
      <c r="H31" s="39" t="s">
        <v>50</v>
      </c>
      <c r="I31" s="65"/>
    </row>
    <row r="32" spans="1:16384" ht="4.2" customHeight="1" x14ac:dyDescent="0.3">
      <c r="B32" s="12"/>
      <c r="C32" s="2"/>
      <c r="D32" s="2"/>
      <c r="E32" s="43"/>
      <c r="F32" s="2"/>
      <c r="G32" s="2"/>
      <c r="H32" s="43"/>
      <c r="I32" s="11"/>
    </row>
    <row r="33" spans="2:15" x14ac:dyDescent="0.3">
      <c r="B33" s="36" t="s">
        <v>51</v>
      </c>
      <c r="C33" s="1"/>
      <c r="D33" s="1"/>
      <c r="E33" s="4">
        <f>RawData!S22</f>
        <v>0</v>
      </c>
      <c r="F33" s="1"/>
      <c r="G33" s="1"/>
      <c r="H33" s="4">
        <f>RawData!S21</f>
        <v>0</v>
      </c>
      <c r="I33" s="8"/>
      <c r="O33" s="7" t="s">
        <v>154</v>
      </c>
    </row>
    <row r="34" spans="2:15" ht="4.2" customHeight="1" x14ac:dyDescent="0.3">
      <c r="B34" s="84"/>
      <c r="C34" s="3"/>
      <c r="D34" s="3"/>
      <c r="E34" s="5"/>
      <c r="F34" s="3"/>
      <c r="G34" s="3"/>
      <c r="H34" s="5"/>
      <c r="I34" s="22"/>
    </row>
    <row r="35" spans="2:15" ht="4.2" customHeight="1" x14ac:dyDescent="0.3">
      <c r="B35" s="36"/>
      <c r="C35" s="1"/>
      <c r="D35" s="1"/>
      <c r="E35" s="4"/>
      <c r="F35" s="1"/>
      <c r="G35" s="1"/>
      <c r="H35" s="4"/>
      <c r="I35" s="8"/>
    </row>
    <row r="36" spans="2:15" x14ac:dyDescent="0.3">
      <c r="B36" s="86" t="s">
        <v>140</v>
      </c>
      <c r="C36" s="2"/>
      <c r="D36" s="2"/>
      <c r="E36" s="19"/>
      <c r="F36" s="2"/>
      <c r="G36" s="2"/>
      <c r="H36" s="19"/>
      <c r="I36" s="11"/>
    </row>
    <row r="37" spans="2:15" x14ac:dyDescent="0.3">
      <c r="B37" s="6" t="s">
        <v>56</v>
      </c>
      <c r="C37" s="1"/>
      <c r="D37" s="1"/>
      <c r="E37" s="4">
        <f>RawData!S26</f>
        <v>0</v>
      </c>
      <c r="F37" s="1"/>
      <c r="G37" s="1"/>
      <c r="H37" s="4">
        <f>RawData!S25</f>
        <v>0</v>
      </c>
      <c r="I37" s="8"/>
      <c r="O37" s="7" t="s">
        <v>154</v>
      </c>
    </row>
    <row r="38" spans="2:15" x14ac:dyDescent="0.3">
      <c r="B38" s="6" t="s">
        <v>139</v>
      </c>
      <c r="C38" s="1"/>
      <c r="D38" s="1"/>
      <c r="E38" s="4">
        <f>RawData!S28</f>
        <v>0</v>
      </c>
      <c r="F38" s="1"/>
      <c r="G38" s="1"/>
      <c r="H38" s="4">
        <f>RawData!S27</f>
        <v>0</v>
      </c>
      <c r="I38" s="8"/>
      <c r="O38" s="7" t="s">
        <v>154</v>
      </c>
    </row>
    <row r="39" spans="2:15" x14ac:dyDescent="0.3">
      <c r="B39" s="40" t="s">
        <v>137</v>
      </c>
      <c r="C39" s="1"/>
      <c r="D39" s="1"/>
      <c r="E39" s="4">
        <f>RawData!S30</f>
        <v>0</v>
      </c>
      <c r="F39" s="1"/>
      <c r="G39" s="1"/>
      <c r="H39" s="4">
        <f>RawData!S29</f>
        <v>0</v>
      </c>
      <c r="I39" s="8"/>
      <c r="O39" s="7" t="s">
        <v>154</v>
      </c>
    </row>
    <row r="40" spans="2:15" x14ac:dyDescent="0.3">
      <c r="B40" s="40" t="s">
        <v>138</v>
      </c>
      <c r="C40" s="1"/>
      <c r="D40" s="1"/>
      <c r="E40" s="4">
        <f>RawData!S32</f>
        <v>0</v>
      </c>
      <c r="F40" s="1"/>
      <c r="G40" s="1"/>
      <c r="H40" s="4">
        <f>RawData!S31</f>
        <v>0</v>
      </c>
      <c r="I40" s="8"/>
      <c r="O40" s="7" t="s">
        <v>154</v>
      </c>
    </row>
    <row r="41" spans="2:15" ht="15" thickBot="1" x14ac:dyDescent="0.35">
      <c r="B41" s="40" t="s">
        <v>52</v>
      </c>
      <c r="C41" s="1"/>
      <c r="D41" s="1"/>
      <c r="E41" s="20">
        <f>SUM(E37:E40)</f>
        <v>0</v>
      </c>
      <c r="F41" s="1"/>
      <c r="G41" s="1"/>
      <c r="H41" s="20">
        <f>SUM(H37:H40)</f>
        <v>0</v>
      </c>
      <c r="I41" s="8"/>
      <c r="O41" s="7" t="s">
        <v>155</v>
      </c>
    </row>
    <row r="42" spans="2:15" ht="4.2" customHeight="1" thickTop="1" x14ac:dyDescent="0.3">
      <c r="B42" s="6"/>
      <c r="C42" s="1"/>
      <c r="D42" s="1"/>
      <c r="E42" s="4"/>
      <c r="F42" s="1"/>
      <c r="G42" s="1"/>
      <c r="H42" s="4"/>
      <c r="I42" s="8"/>
    </row>
    <row r="43" spans="2:15" ht="4.2" customHeight="1" x14ac:dyDescent="0.3">
      <c r="B43" s="12"/>
      <c r="C43" s="2"/>
      <c r="D43" s="2"/>
      <c r="E43" s="19"/>
      <c r="F43" s="2"/>
      <c r="G43" s="2"/>
      <c r="H43" s="19"/>
      <c r="I43" s="11"/>
    </row>
    <row r="44" spans="2:15" x14ac:dyDescent="0.3">
      <c r="B44" s="50" t="s">
        <v>141</v>
      </c>
      <c r="C44" s="1"/>
      <c r="D44" s="1"/>
      <c r="E44" s="4"/>
      <c r="F44" s="1"/>
      <c r="G44" s="1"/>
      <c r="H44" s="4"/>
      <c r="I44" s="8"/>
    </row>
    <row r="45" spans="2:15" x14ac:dyDescent="0.3">
      <c r="B45" s="6" t="s">
        <v>53</v>
      </c>
      <c r="C45" s="1"/>
      <c r="D45" s="1"/>
      <c r="E45" s="4">
        <f>E37</f>
        <v>0</v>
      </c>
      <c r="F45" s="1"/>
      <c r="G45" s="1"/>
      <c r="H45" s="4">
        <f>H37</f>
        <v>0</v>
      </c>
      <c r="I45" s="8"/>
      <c r="O45" s="7" t="s">
        <v>154</v>
      </c>
    </row>
    <row r="46" spans="2:15" x14ac:dyDescent="0.3">
      <c r="B46" s="40" t="s">
        <v>137</v>
      </c>
      <c r="C46" s="1"/>
      <c r="D46" s="1"/>
      <c r="E46" s="4">
        <f t="shared" ref="E46:E47" si="2">E39</f>
        <v>0</v>
      </c>
      <c r="F46" s="1"/>
      <c r="G46" s="1"/>
      <c r="H46" s="4">
        <f t="shared" ref="H46:H47" si="3">H39</f>
        <v>0</v>
      </c>
      <c r="I46" s="8"/>
      <c r="O46" s="7" t="s">
        <v>154</v>
      </c>
    </row>
    <row r="47" spans="2:15" x14ac:dyDescent="0.3">
      <c r="B47" s="40" t="s">
        <v>138</v>
      </c>
      <c r="C47" s="1"/>
      <c r="D47" s="1"/>
      <c r="E47" s="4">
        <f t="shared" si="2"/>
        <v>0</v>
      </c>
      <c r="F47" s="1"/>
      <c r="G47" s="1"/>
      <c r="H47" s="4">
        <f t="shared" si="3"/>
        <v>0</v>
      </c>
      <c r="I47" s="8"/>
      <c r="O47" s="7" t="s">
        <v>154</v>
      </c>
    </row>
    <row r="48" spans="2:15" ht="15" thickBot="1" x14ac:dyDescent="0.35">
      <c r="B48" s="6" t="s">
        <v>55</v>
      </c>
      <c r="C48" s="1"/>
      <c r="D48" s="1"/>
      <c r="E48" s="20">
        <f>SUM(E45:E47)</f>
        <v>0</v>
      </c>
      <c r="F48" s="1"/>
      <c r="G48" s="1"/>
      <c r="H48" s="20">
        <f>SUM(H45:H47)</f>
        <v>0</v>
      </c>
      <c r="I48" s="8"/>
      <c r="O48" s="7" t="s">
        <v>130</v>
      </c>
    </row>
    <row r="49" spans="2:15" ht="4.2" customHeight="1" thickTop="1" x14ac:dyDescent="0.3">
      <c r="B49" s="14"/>
      <c r="C49" s="3"/>
      <c r="D49" s="3"/>
      <c r="E49" s="5"/>
      <c r="F49" s="3"/>
      <c r="G49" s="3"/>
      <c r="H49" s="5"/>
      <c r="I49" s="22"/>
    </row>
    <row r="50" spans="2:15" ht="4.2" customHeight="1" x14ac:dyDescent="0.3">
      <c r="B50" s="12"/>
      <c r="C50" s="2"/>
      <c r="D50" s="2"/>
      <c r="E50" s="19"/>
      <c r="F50" s="2"/>
      <c r="G50" s="2"/>
      <c r="H50" s="19"/>
      <c r="I50" s="11"/>
    </row>
    <row r="51" spans="2:15" ht="14.4" customHeight="1" x14ac:dyDescent="0.3">
      <c r="B51" s="36" t="s">
        <v>57</v>
      </c>
      <c r="C51" s="1"/>
      <c r="D51" s="72">
        <f>RawData!S11</f>
        <v>0</v>
      </c>
      <c r="E51" s="67" t="s">
        <v>39</v>
      </c>
      <c r="F51" s="1"/>
      <c r="G51" s="1"/>
      <c r="H51" s="24"/>
      <c r="I51" s="8"/>
    </row>
    <row r="52" spans="2:15" x14ac:dyDescent="0.3">
      <c r="B52" s="6" t="s">
        <v>136</v>
      </c>
      <c r="C52" s="1"/>
      <c r="D52" s="1"/>
      <c r="E52" s="4">
        <f>RawData!S36</f>
        <v>0</v>
      </c>
      <c r="F52" s="1"/>
      <c r="G52" s="1"/>
      <c r="H52" s="24"/>
      <c r="I52" s="8"/>
      <c r="O52" s="7" t="s">
        <v>154</v>
      </c>
    </row>
    <row r="53" spans="2:15" x14ac:dyDescent="0.3">
      <c r="B53" s="6" t="s">
        <v>40</v>
      </c>
      <c r="C53" s="77"/>
      <c r="D53" s="88"/>
      <c r="E53" s="4">
        <f>RawData!S38*-1</f>
        <v>0</v>
      </c>
      <c r="F53" s="1"/>
      <c r="G53" s="1"/>
      <c r="H53" s="24"/>
      <c r="I53" s="8"/>
      <c r="O53" s="7" t="s">
        <v>154</v>
      </c>
    </row>
    <row r="54" spans="2:15" x14ac:dyDescent="0.3">
      <c r="B54" s="6" t="s">
        <v>9</v>
      </c>
      <c r="C54" s="1"/>
      <c r="D54" s="1"/>
      <c r="E54" s="4">
        <f>RawData!S39*-1</f>
        <v>0</v>
      </c>
      <c r="F54" s="1"/>
      <c r="G54" s="1"/>
      <c r="H54" s="24"/>
      <c r="I54" s="8"/>
      <c r="O54" s="7" t="s">
        <v>154</v>
      </c>
    </row>
    <row r="55" spans="2:15" x14ac:dyDescent="0.3">
      <c r="B55" s="6" t="s">
        <v>126</v>
      </c>
      <c r="C55" s="1"/>
      <c r="D55" s="1"/>
      <c r="E55" s="4">
        <f>RawData!S37*-1</f>
        <v>0</v>
      </c>
      <c r="F55" s="1"/>
      <c r="G55" s="1"/>
      <c r="H55" s="24"/>
      <c r="I55" s="8"/>
      <c r="O55" s="7" t="s">
        <v>154</v>
      </c>
    </row>
    <row r="56" spans="2:15" x14ac:dyDescent="0.3">
      <c r="B56" s="6" t="s">
        <v>127</v>
      </c>
      <c r="C56" s="1"/>
      <c r="D56" s="1"/>
      <c r="E56" s="4">
        <f t="shared" ref="E56:E57" si="4">F22</f>
        <v>0</v>
      </c>
      <c r="F56" s="1"/>
      <c r="G56" s="1"/>
      <c r="H56" s="24"/>
      <c r="I56" s="8"/>
      <c r="O56" s="7" t="s">
        <v>154</v>
      </c>
    </row>
    <row r="57" spans="2:15" x14ac:dyDescent="0.3">
      <c r="B57" s="6" t="s">
        <v>128</v>
      </c>
      <c r="C57" s="1"/>
      <c r="D57" s="1"/>
      <c r="E57" s="4">
        <f t="shared" si="4"/>
        <v>0</v>
      </c>
      <c r="F57" s="1"/>
      <c r="G57" s="1"/>
      <c r="H57" s="24"/>
      <c r="I57" s="8"/>
      <c r="O57" s="7" t="s">
        <v>154</v>
      </c>
    </row>
    <row r="58" spans="2:15" ht="15" thickBot="1" x14ac:dyDescent="0.35">
      <c r="B58" s="6" t="s">
        <v>135</v>
      </c>
      <c r="C58" s="1"/>
      <c r="D58" s="1"/>
      <c r="E58" s="75">
        <f>SUM(E52:E57)</f>
        <v>0</v>
      </c>
      <c r="F58" s="18"/>
      <c r="G58" s="18"/>
      <c r="H58" s="24"/>
      <c r="I58" s="8"/>
      <c r="O58" s="18" t="s">
        <v>156</v>
      </c>
    </row>
    <row r="59" spans="2:15" ht="4.2" customHeight="1" thickTop="1" x14ac:dyDescent="0.3">
      <c r="B59" s="14"/>
      <c r="C59" s="3"/>
      <c r="D59" s="3"/>
      <c r="E59" s="5"/>
      <c r="F59" s="3"/>
      <c r="G59" s="3"/>
      <c r="H59" s="5"/>
      <c r="I59" s="22"/>
    </row>
    <row r="60" spans="2:15" ht="4.2" customHeight="1" x14ac:dyDescent="0.3">
      <c r="B60" s="6"/>
      <c r="C60" s="1"/>
      <c r="D60" s="1"/>
      <c r="E60" s="4"/>
      <c r="F60" s="1"/>
      <c r="G60" s="1"/>
      <c r="H60" s="4"/>
      <c r="I60" s="8"/>
    </row>
    <row r="61" spans="2:15" ht="14.85" customHeight="1" x14ac:dyDescent="0.3">
      <c r="B61" s="50" t="s">
        <v>54</v>
      </c>
      <c r="C61" s="1"/>
      <c r="D61" s="1"/>
      <c r="E61" s="4">
        <f>RawData!S24</f>
        <v>0</v>
      </c>
      <c r="F61" s="1"/>
      <c r="G61" s="1"/>
      <c r="H61" s="4">
        <f>RawData!S23</f>
        <v>0</v>
      </c>
      <c r="I61" s="8"/>
      <c r="O61" s="7" t="s">
        <v>154</v>
      </c>
    </row>
    <row r="62" spans="2:15" ht="4.2" customHeight="1" x14ac:dyDescent="0.3">
      <c r="B62" s="83"/>
      <c r="C62" s="3"/>
      <c r="D62" s="3"/>
      <c r="E62" s="56"/>
      <c r="F62" s="3"/>
      <c r="G62" s="3"/>
      <c r="H62" s="56"/>
      <c r="I62" s="22"/>
    </row>
    <row r="63" spans="2:15" ht="21" x14ac:dyDescent="0.4">
      <c r="B63" s="15" t="s">
        <v>160</v>
      </c>
      <c r="C63" s="1"/>
      <c r="D63" s="1"/>
      <c r="E63" s="42"/>
      <c r="F63" s="1"/>
      <c r="G63" s="1"/>
      <c r="H63" s="42"/>
      <c r="I63" s="1"/>
    </row>
    <row r="64" spans="2:15" ht="14.85" customHeight="1" x14ac:dyDescent="0.3">
      <c r="B64" s="12"/>
      <c r="C64" s="2"/>
      <c r="D64" s="2"/>
      <c r="E64" s="47" t="s">
        <v>49</v>
      </c>
      <c r="F64" s="2"/>
      <c r="G64" s="2"/>
      <c r="H64" s="47" t="s">
        <v>50</v>
      </c>
      <c r="I64" s="11"/>
    </row>
    <row r="65" spans="2:15" ht="14.85" customHeight="1" x14ac:dyDescent="0.3">
      <c r="B65" s="25" t="s">
        <v>44</v>
      </c>
      <c r="C65" s="1"/>
      <c r="D65" s="1"/>
      <c r="E65" s="5">
        <f>F28</f>
        <v>0</v>
      </c>
      <c r="F65" s="9">
        <f>IFERROR(E65/E66,0)</f>
        <v>0</v>
      </c>
      <c r="G65" s="9"/>
      <c r="H65" s="5">
        <f>F28</f>
        <v>0</v>
      </c>
      <c r="I65" s="26">
        <f>IFERROR(H65/H66,0)</f>
        <v>0</v>
      </c>
      <c r="O65" s="7" t="s">
        <v>176</v>
      </c>
    </row>
    <row r="66" spans="2:15" ht="14.85" customHeight="1" x14ac:dyDescent="0.3">
      <c r="B66" s="6" t="s">
        <v>51</v>
      </c>
      <c r="C66" s="1"/>
      <c r="D66" s="1"/>
      <c r="E66" s="24">
        <f>E33</f>
        <v>0</v>
      </c>
      <c r="F66" s="1"/>
      <c r="G66" s="1"/>
      <c r="H66" s="24">
        <f>H33</f>
        <v>0</v>
      </c>
      <c r="I66" s="8"/>
      <c r="O66" s="7" t="s">
        <v>143</v>
      </c>
    </row>
    <row r="67" spans="2:15" ht="4.2" customHeight="1" x14ac:dyDescent="0.3">
      <c r="B67" s="6"/>
      <c r="C67" s="1"/>
      <c r="D67" s="1"/>
      <c r="E67" s="24"/>
      <c r="F67" s="1"/>
      <c r="G67" s="1"/>
      <c r="H67" s="24"/>
      <c r="I67" s="8"/>
    </row>
    <row r="68" spans="2:15" ht="14.85" customHeight="1" x14ac:dyDescent="0.3">
      <c r="B68" s="25" t="s">
        <v>44</v>
      </c>
      <c r="C68" s="1"/>
      <c r="D68" s="1"/>
      <c r="E68" s="5">
        <f>F28</f>
        <v>0</v>
      </c>
      <c r="F68" s="9">
        <f>IFERROR(E68/E69,0)</f>
        <v>0</v>
      </c>
      <c r="G68" s="9"/>
      <c r="H68" s="5">
        <f>$F$28</f>
        <v>0</v>
      </c>
      <c r="I68" s="26">
        <f>IFERROR(H68/H69,0)</f>
        <v>0</v>
      </c>
      <c r="O68" s="7" t="s">
        <v>176</v>
      </c>
    </row>
    <row r="69" spans="2:15" x14ac:dyDescent="0.3">
      <c r="B69" s="6" t="s">
        <v>52</v>
      </c>
      <c r="C69" s="29"/>
      <c r="D69" s="29"/>
      <c r="E69" s="4">
        <f>E41</f>
        <v>0</v>
      </c>
      <c r="F69" s="16"/>
      <c r="G69" s="16"/>
      <c r="H69" s="4">
        <f>H41</f>
        <v>0</v>
      </c>
      <c r="I69" s="37"/>
      <c r="O69" s="7" t="s">
        <v>144</v>
      </c>
    </row>
    <row r="70" spans="2:15" ht="4.2" customHeight="1" x14ac:dyDescent="0.3">
      <c r="B70" s="6"/>
      <c r="C70" s="29"/>
      <c r="D70" s="29"/>
      <c r="E70" s="4"/>
      <c r="F70" s="16"/>
      <c r="G70" s="16"/>
      <c r="H70" s="4"/>
      <c r="I70" s="37"/>
    </row>
    <row r="71" spans="2:15" x14ac:dyDescent="0.3">
      <c r="B71" s="25" t="s">
        <v>44</v>
      </c>
      <c r="C71" s="29"/>
      <c r="D71" s="29"/>
      <c r="E71" s="5">
        <f>F28</f>
        <v>0</v>
      </c>
      <c r="F71" s="9">
        <f>IFERROR(E71/E72,0)</f>
        <v>0</v>
      </c>
      <c r="G71" s="9"/>
      <c r="H71" s="5">
        <f>F28</f>
        <v>0</v>
      </c>
      <c r="I71" s="26">
        <f>IFERROR(H71/H72,0)</f>
        <v>0</v>
      </c>
      <c r="O71" s="7" t="s">
        <v>176</v>
      </c>
    </row>
    <row r="72" spans="2:15" x14ac:dyDescent="0.3">
      <c r="B72" s="6" t="s">
        <v>55</v>
      </c>
      <c r="C72" s="29"/>
      <c r="D72" s="29"/>
      <c r="E72" s="4">
        <f>E48</f>
        <v>0</v>
      </c>
      <c r="F72" s="16"/>
      <c r="G72" s="16"/>
      <c r="H72" s="4">
        <f>H48</f>
        <v>0</v>
      </c>
      <c r="I72" s="37"/>
      <c r="O72" s="7" t="s">
        <v>145</v>
      </c>
    </row>
    <row r="73" spans="2:15" ht="4.2" customHeight="1" x14ac:dyDescent="0.3">
      <c r="B73" s="6"/>
      <c r="C73" s="29"/>
      <c r="D73" s="29"/>
      <c r="E73" s="4"/>
      <c r="F73" s="16"/>
      <c r="G73" s="16"/>
      <c r="H73" s="4"/>
      <c r="I73" s="37"/>
    </row>
    <row r="74" spans="2:15" x14ac:dyDescent="0.3">
      <c r="B74" s="25" t="s">
        <v>44</v>
      </c>
      <c r="C74" s="29"/>
      <c r="D74" s="29"/>
      <c r="E74" s="5">
        <f>F28</f>
        <v>0</v>
      </c>
      <c r="F74" s="9">
        <f>IFERROR(E74/E75,0)</f>
        <v>0</v>
      </c>
      <c r="G74" s="9"/>
      <c r="H74" s="4"/>
      <c r="I74" s="26"/>
      <c r="O74" s="7" t="s">
        <v>176</v>
      </c>
    </row>
    <row r="75" spans="2:15" x14ac:dyDescent="0.3">
      <c r="B75" s="6" t="s">
        <v>58</v>
      </c>
      <c r="C75" s="29"/>
      <c r="D75" s="29"/>
      <c r="E75" s="4">
        <f>E58</f>
        <v>0</v>
      </c>
      <c r="F75" s="16"/>
      <c r="G75" s="16"/>
      <c r="H75" s="4"/>
      <c r="I75" s="37"/>
      <c r="O75" s="7" t="s">
        <v>146</v>
      </c>
    </row>
    <row r="76" spans="2:15" ht="4.2" customHeight="1" x14ac:dyDescent="0.3">
      <c r="B76" s="6"/>
      <c r="C76" s="29"/>
      <c r="D76" s="29"/>
      <c r="E76" s="4"/>
      <c r="F76" s="16"/>
      <c r="G76" s="16"/>
      <c r="H76" s="4"/>
      <c r="I76" s="37"/>
    </row>
    <row r="77" spans="2:15" x14ac:dyDescent="0.3">
      <c r="B77" s="25" t="s">
        <v>44</v>
      </c>
      <c r="C77" s="29"/>
      <c r="D77" s="29"/>
      <c r="E77" s="5">
        <f>F28</f>
        <v>0</v>
      </c>
      <c r="F77" s="9">
        <f>IFERROR(E77/E78,0)</f>
        <v>0</v>
      </c>
      <c r="G77" s="9"/>
      <c r="H77" s="5">
        <f>F28</f>
        <v>0</v>
      </c>
      <c r="I77" s="26">
        <f>IFERROR(H77/H78,0)</f>
        <v>0</v>
      </c>
      <c r="O77" s="7" t="s">
        <v>176</v>
      </c>
    </row>
    <row r="78" spans="2:15" x14ac:dyDescent="0.3">
      <c r="B78" s="6" t="s">
        <v>54</v>
      </c>
      <c r="C78" s="29"/>
      <c r="D78" s="29"/>
      <c r="E78" s="4">
        <f>E61</f>
        <v>0</v>
      </c>
      <c r="F78" s="29"/>
      <c r="G78" s="29"/>
      <c r="H78" s="4">
        <f>H61</f>
        <v>0</v>
      </c>
      <c r="I78" s="95"/>
      <c r="O78" s="7" t="s">
        <v>147</v>
      </c>
    </row>
    <row r="79" spans="2:15" ht="4.2" customHeight="1" x14ac:dyDescent="0.3">
      <c r="B79" s="14"/>
      <c r="C79" s="32"/>
      <c r="D79" s="32"/>
      <c r="E79" s="54"/>
      <c r="F79" s="32"/>
      <c r="G79" s="32"/>
      <c r="H79" s="54"/>
      <c r="I79" s="82"/>
    </row>
    <row r="80" spans="2:15" x14ac:dyDescent="0.3">
      <c r="C80" s="23"/>
      <c r="D80" s="23"/>
      <c r="E80" s="52"/>
      <c r="F80" s="23"/>
      <c r="G80" s="23"/>
      <c r="H80" s="52"/>
      <c r="I80" s="23"/>
    </row>
  </sheetData>
  <sheetProtection sheet="1" objects="1" scenarios="1"/>
  <mergeCells count="1">
    <mergeCell ref="K15:K16"/>
  </mergeCells>
  <pageMargins left="0.7" right="0.7" top="0.75" bottom="0.75" header="0.3" footer="0.3"/>
  <pageSetup paperSize="9" scale="55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XFD80"/>
  <sheetViews>
    <sheetView showGridLines="0" workbookViewId="0"/>
  </sheetViews>
  <sheetFormatPr defaultRowHeight="14.4" x14ac:dyDescent="0.3"/>
  <cols>
    <col min="1" max="1" width="4.5546875" customWidth="1"/>
    <col min="2" max="2" width="22.88671875" customWidth="1"/>
    <col min="3" max="3" width="9" customWidth="1"/>
    <col min="4" max="4" width="10.5546875" customWidth="1"/>
    <col min="5" max="6" width="18.5546875" customWidth="1"/>
    <col min="7" max="7" width="0.6640625" customWidth="1"/>
    <col min="8" max="8" width="18.5546875" customWidth="1"/>
    <col min="9" max="9" width="16.6640625" customWidth="1"/>
    <col min="10" max="10" width="8.33203125" customWidth="1"/>
    <col min="11" max="11" width="11.5546875" customWidth="1"/>
    <col min="12" max="12" width="15.88671875" customWidth="1"/>
  </cols>
  <sheetData>
    <row r="2" spans="2:15" ht="21" x14ac:dyDescent="0.4">
      <c r="B2" s="15" t="s">
        <v>38</v>
      </c>
      <c r="C2" s="15">
        <f>RawData!T7</f>
        <v>0</v>
      </c>
    </row>
    <row r="3" spans="2:15" x14ac:dyDescent="0.3">
      <c r="B3" t="s">
        <v>157</v>
      </c>
      <c r="C3">
        <f>RawData!T9</f>
        <v>0</v>
      </c>
    </row>
    <row r="4" spans="2:15" ht="21" x14ac:dyDescent="0.4">
      <c r="B4" s="15" t="s">
        <v>41</v>
      </c>
      <c r="F4" s="17"/>
      <c r="G4" s="17"/>
    </row>
    <row r="5" spans="2:15" x14ac:dyDescent="0.3">
      <c r="B5" s="12" t="s">
        <v>42</v>
      </c>
      <c r="C5" s="2"/>
      <c r="D5" s="96">
        <f>RawData!$D$13</f>
        <v>41274</v>
      </c>
      <c r="E5" s="2"/>
      <c r="F5" s="38"/>
      <c r="G5" s="38"/>
      <c r="H5" s="2"/>
      <c r="I5" s="11"/>
    </row>
    <row r="6" spans="2:15" x14ac:dyDescent="0.3">
      <c r="B6" s="6" t="s">
        <v>17</v>
      </c>
      <c r="C6" s="1"/>
      <c r="D6" s="30">
        <f>RawData!T15</f>
        <v>0</v>
      </c>
      <c r="E6" s="1"/>
      <c r="F6" s="17"/>
      <c r="G6" s="17"/>
      <c r="H6" s="1"/>
      <c r="I6" s="8"/>
      <c r="O6" s="7" t="s">
        <v>151</v>
      </c>
    </row>
    <row r="7" spans="2:15" x14ac:dyDescent="0.3">
      <c r="B7" s="6" t="s">
        <v>18</v>
      </c>
      <c r="C7" s="1"/>
      <c r="D7" s="30">
        <f>RawData!T16</f>
        <v>0</v>
      </c>
      <c r="E7" s="1"/>
      <c r="F7" s="17"/>
      <c r="G7" s="17"/>
      <c r="H7" s="1"/>
      <c r="I7" s="8"/>
      <c r="O7" s="7" t="s">
        <v>151</v>
      </c>
    </row>
    <row r="8" spans="2:15" ht="4.2" customHeight="1" x14ac:dyDescent="0.3">
      <c r="B8" s="6"/>
      <c r="C8" s="1"/>
      <c r="D8" s="30"/>
      <c r="E8" s="1"/>
      <c r="F8" s="17"/>
      <c r="G8" s="17"/>
      <c r="H8" s="1"/>
      <c r="I8" s="8"/>
    </row>
    <row r="9" spans="2:15" x14ac:dyDescent="0.3">
      <c r="B9" s="6" t="s">
        <v>43</v>
      </c>
      <c r="C9" s="1"/>
      <c r="D9" s="30">
        <f>AVERAGE(D6:D7)</f>
        <v>0</v>
      </c>
      <c r="E9" s="1"/>
      <c r="F9" s="17"/>
      <c r="G9" s="17"/>
      <c r="H9" s="1"/>
      <c r="I9" s="8"/>
      <c r="O9" s="7" t="s">
        <v>131</v>
      </c>
    </row>
    <row r="10" spans="2:15" ht="4.2" customHeight="1" x14ac:dyDescent="0.3">
      <c r="B10" s="6"/>
      <c r="C10" s="1"/>
      <c r="D10" s="30"/>
      <c r="E10" s="1"/>
      <c r="F10" s="17"/>
      <c r="G10" s="17"/>
      <c r="H10" s="1"/>
      <c r="I10" s="8"/>
    </row>
    <row r="11" spans="2:15" x14ac:dyDescent="0.3">
      <c r="B11" s="6" t="s">
        <v>16</v>
      </c>
      <c r="C11" s="1"/>
      <c r="D11" s="30">
        <f>RawData!T14</f>
        <v>0</v>
      </c>
      <c r="E11" s="1"/>
      <c r="F11" s="17"/>
      <c r="G11" s="17"/>
      <c r="H11" s="1"/>
      <c r="I11" s="8"/>
      <c r="O11" s="7" t="s">
        <v>151</v>
      </c>
    </row>
    <row r="12" spans="2:15" ht="4.2" customHeight="1" x14ac:dyDescent="0.3">
      <c r="B12" s="14"/>
      <c r="C12" s="3"/>
      <c r="D12" s="48"/>
      <c r="E12" s="3"/>
      <c r="F12" s="49"/>
      <c r="G12" s="49"/>
      <c r="H12" s="3"/>
      <c r="I12" s="22"/>
    </row>
    <row r="13" spans="2:15" ht="21" x14ac:dyDescent="0.4">
      <c r="B13" s="15" t="s">
        <v>158</v>
      </c>
      <c r="D13" s="74"/>
      <c r="F13" s="17"/>
      <c r="G13" s="17"/>
    </row>
    <row r="14" spans="2:15" ht="4.2" customHeight="1" x14ac:dyDescent="0.3">
      <c r="B14" s="12"/>
      <c r="C14" s="2"/>
      <c r="D14" s="44"/>
      <c r="E14" s="2"/>
      <c r="F14" s="38"/>
      <c r="G14" s="81"/>
      <c r="H14" s="12"/>
      <c r="I14" s="2"/>
      <c r="J14" s="2"/>
      <c r="K14" s="2"/>
      <c r="L14" s="2"/>
      <c r="M14" s="11"/>
    </row>
    <row r="15" spans="2:15" ht="12" customHeight="1" x14ac:dyDescent="0.3">
      <c r="B15" s="6" t="s">
        <v>165</v>
      </c>
      <c r="C15" s="1"/>
      <c r="D15" s="30"/>
      <c r="E15" s="1"/>
      <c r="F15" s="1"/>
      <c r="G15" s="8"/>
      <c r="H15" s="6" t="s">
        <v>166</v>
      </c>
      <c r="I15" s="1"/>
      <c r="J15" s="30"/>
      <c r="K15" s="162" t="s">
        <v>46</v>
      </c>
      <c r="L15" s="1"/>
      <c r="M15" s="8"/>
    </row>
    <row r="16" spans="2:15" x14ac:dyDescent="0.3">
      <c r="B16" s="6"/>
      <c r="C16" s="1"/>
      <c r="D16" s="45" t="s">
        <v>45</v>
      </c>
      <c r="E16" s="28" t="s">
        <v>46</v>
      </c>
      <c r="F16" s="28" t="s">
        <v>132</v>
      </c>
      <c r="G16" s="53"/>
      <c r="H16" s="6"/>
      <c r="I16" s="1"/>
      <c r="J16" s="45" t="s">
        <v>45</v>
      </c>
      <c r="K16" s="162"/>
      <c r="L16" s="28" t="s">
        <v>132</v>
      </c>
      <c r="M16" s="53"/>
    </row>
    <row r="17" spans="1:16384" x14ac:dyDescent="0.3">
      <c r="B17" s="79"/>
      <c r="C17" s="35"/>
      <c r="D17" s="78"/>
      <c r="E17" s="73"/>
      <c r="F17" s="98"/>
      <c r="G17" s="31"/>
      <c r="H17" s="97" t="s">
        <v>168</v>
      </c>
      <c r="I17" s="1"/>
      <c r="J17" s="93"/>
      <c r="K17" s="89"/>
      <c r="L17" s="4">
        <f t="shared" ref="L17:L20" si="0">J17*K17</f>
        <v>0</v>
      </c>
      <c r="M17" s="31"/>
      <c r="O17" s="7" t="s">
        <v>152</v>
      </c>
    </row>
    <row r="18" spans="1:16384" x14ac:dyDescent="0.3">
      <c r="B18" s="90"/>
      <c r="C18" s="35"/>
      <c r="D18" s="35"/>
      <c r="E18" s="35"/>
      <c r="F18" s="98"/>
      <c r="G18" s="31"/>
      <c r="H18" s="97" t="s">
        <v>129</v>
      </c>
      <c r="I18" s="1"/>
      <c r="J18" s="93"/>
      <c r="K18" s="89"/>
      <c r="L18" s="4">
        <f t="shared" si="0"/>
        <v>0</v>
      </c>
      <c r="M18" s="31"/>
      <c r="O18" s="7" t="s">
        <v>142</v>
      </c>
    </row>
    <row r="19" spans="1:16384" x14ac:dyDescent="0.3">
      <c r="B19" s="6" t="s">
        <v>172</v>
      </c>
      <c r="C19" s="1"/>
      <c r="D19" s="69">
        <f>D11</f>
        <v>0</v>
      </c>
      <c r="E19" s="34">
        <f>RawData!T20</f>
        <v>0</v>
      </c>
      <c r="F19" s="4">
        <f>D19*E19</f>
        <v>0</v>
      </c>
      <c r="G19" s="31"/>
      <c r="H19" s="97" t="s">
        <v>47</v>
      </c>
      <c r="I19" s="1"/>
      <c r="J19" s="93"/>
      <c r="K19" s="89"/>
      <c r="L19" s="4">
        <f t="shared" si="0"/>
        <v>0</v>
      </c>
      <c r="M19" s="31"/>
      <c r="O19" s="7" t="s">
        <v>175</v>
      </c>
    </row>
    <row r="20" spans="1:16384" x14ac:dyDescent="0.3">
      <c r="B20" s="6" t="s">
        <v>171</v>
      </c>
      <c r="C20" s="1"/>
      <c r="D20" s="1"/>
      <c r="E20" s="1"/>
      <c r="F20" s="5">
        <f>RawData!T42</f>
        <v>0</v>
      </c>
      <c r="G20" s="31"/>
      <c r="H20" s="97" t="s">
        <v>148</v>
      </c>
      <c r="I20" s="1"/>
      <c r="J20" s="93"/>
      <c r="K20" s="89"/>
      <c r="L20" s="5">
        <f t="shared" si="0"/>
        <v>0</v>
      </c>
      <c r="M20" s="31"/>
      <c r="O20" s="7" t="s">
        <v>175</v>
      </c>
    </row>
    <row r="21" spans="1:16384" x14ac:dyDescent="0.3">
      <c r="B21" s="6" t="s">
        <v>81</v>
      </c>
      <c r="C21" s="1"/>
      <c r="D21" s="1"/>
      <c r="E21" s="1"/>
      <c r="F21" s="24">
        <f>SUM(F19:F20)</f>
        <v>0</v>
      </c>
      <c r="G21" s="51"/>
      <c r="H21" s="6" t="s">
        <v>81</v>
      </c>
      <c r="I21" s="1"/>
      <c r="J21" s="1"/>
      <c r="K21" s="1"/>
      <c r="L21" s="24">
        <f>SUM(L17:L20)</f>
        <v>0</v>
      </c>
      <c r="M21" s="51"/>
      <c r="O21" s="7" t="s">
        <v>131</v>
      </c>
    </row>
    <row r="22" spans="1:16384" x14ac:dyDescent="0.3">
      <c r="B22" s="6" t="s">
        <v>133</v>
      </c>
      <c r="D22" s="1"/>
      <c r="E22" s="1"/>
      <c r="F22" s="4">
        <f>RawData!T41</f>
        <v>0</v>
      </c>
      <c r="G22" s="31"/>
      <c r="H22" s="6" t="s">
        <v>133</v>
      </c>
      <c r="J22" s="1"/>
      <c r="K22" s="1"/>
      <c r="L22" s="4">
        <f t="shared" ref="L22:L23" si="1">F22</f>
        <v>0</v>
      </c>
      <c r="M22" s="31"/>
      <c r="O22" s="7" t="s">
        <v>153</v>
      </c>
    </row>
    <row r="23" spans="1:16384" x14ac:dyDescent="0.3">
      <c r="B23" s="6" t="s">
        <v>134</v>
      </c>
      <c r="D23" s="1"/>
      <c r="E23" s="1"/>
      <c r="F23" s="5">
        <f>RawData!T40</f>
        <v>0</v>
      </c>
      <c r="G23" s="31"/>
      <c r="H23" s="6" t="s">
        <v>134</v>
      </c>
      <c r="J23" s="1"/>
      <c r="K23" s="1"/>
      <c r="L23" s="5">
        <f t="shared" si="1"/>
        <v>0</v>
      </c>
      <c r="M23" s="31"/>
      <c r="O23" s="7" t="s">
        <v>153</v>
      </c>
    </row>
    <row r="24" spans="1:16384" x14ac:dyDescent="0.3">
      <c r="B24" s="6" t="s">
        <v>82</v>
      </c>
      <c r="D24" s="1"/>
      <c r="E24" s="1"/>
      <c r="F24" s="4">
        <f>SUM(F21:F23)</f>
        <v>0</v>
      </c>
      <c r="G24" s="31"/>
      <c r="H24" s="6" t="s">
        <v>82</v>
      </c>
      <c r="J24" s="1"/>
      <c r="K24" s="1"/>
      <c r="L24" s="4">
        <f>SUM(L21:L23)</f>
        <v>0</v>
      </c>
      <c r="M24" s="31"/>
      <c r="O24" s="7" t="s">
        <v>131</v>
      </c>
    </row>
    <row r="25" spans="1:16384" x14ac:dyDescent="0.3">
      <c r="B25" s="6" t="s">
        <v>48</v>
      </c>
      <c r="D25" s="1"/>
      <c r="E25" s="1"/>
      <c r="F25" s="4">
        <f>RawData!T35</f>
        <v>0</v>
      </c>
      <c r="G25" s="31"/>
      <c r="H25" s="6" t="s">
        <v>48</v>
      </c>
      <c r="J25" s="1"/>
      <c r="K25" s="1"/>
      <c r="L25" s="4">
        <f>F25</f>
        <v>0</v>
      </c>
      <c r="M25" s="31"/>
      <c r="O25" s="7" t="s">
        <v>154</v>
      </c>
    </row>
    <row r="26" spans="1:16384" ht="15" thickBot="1" x14ac:dyDescent="0.35">
      <c r="B26" s="6" t="s">
        <v>169</v>
      </c>
      <c r="D26" s="1"/>
      <c r="E26" s="1"/>
      <c r="F26" s="20">
        <f>F24-F25</f>
        <v>0</v>
      </c>
      <c r="G26" s="4"/>
      <c r="H26" s="6" t="s">
        <v>170</v>
      </c>
      <c r="J26" s="1"/>
      <c r="K26" s="1"/>
      <c r="L26" s="20">
        <f>L24-L25</f>
        <v>0</v>
      </c>
      <c r="M26" s="31"/>
      <c r="O26" s="7" t="s">
        <v>131</v>
      </c>
    </row>
    <row r="27" spans="1:16384" ht="4.2" customHeight="1" thickTop="1" x14ac:dyDescent="0.3">
      <c r="A27" s="1"/>
      <c r="B27" s="6"/>
      <c r="C27" s="1"/>
      <c r="D27" s="1"/>
      <c r="E27" s="1"/>
      <c r="F27" s="1"/>
      <c r="G27" s="1"/>
      <c r="H27" s="6"/>
      <c r="I27" s="1"/>
      <c r="J27" s="1"/>
      <c r="K27" s="1"/>
      <c r="L27" s="1"/>
      <c r="M27" s="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pans="1:16384" ht="15" thickBot="1" x14ac:dyDescent="0.35">
      <c r="A28" s="1"/>
      <c r="B28" s="85" t="s">
        <v>167</v>
      </c>
      <c r="C28" s="1"/>
      <c r="D28" s="1"/>
      <c r="E28" s="1"/>
      <c r="F28" s="80">
        <f>F26</f>
        <v>0</v>
      </c>
      <c r="G28" s="1"/>
      <c r="H28" s="6"/>
      <c r="I28" s="1"/>
      <c r="J28" s="1"/>
      <c r="K28" s="1"/>
      <c r="L28" s="1"/>
      <c r="M28" s="8"/>
      <c r="N28" s="1"/>
      <c r="O28" s="18" t="s">
        <v>177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pans="1:16384" ht="4.2" customHeight="1" thickTop="1" x14ac:dyDescent="0.3">
      <c r="B29" s="14"/>
      <c r="C29" s="3"/>
      <c r="D29" s="3"/>
      <c r="E29" s="3"/>
      <c r="F29" s="5"/>
      <c r="G29" s="5"/>
      <c r="H29" s="14"/>
      <c r="I29" s="3"/>
      <c r="J29" s="3"/>
      <c r="K29" s="3"/>
      <c r="L29" s="5"/>
      <c r="M29" s="94"/>
    </row>
    <row r="30" spans="1:16384" ht="21.6" thickBot="1" x14ac:dyDescent="0.45">
      <c r="B30" s="15" t="s">
        <v>159</v>
      </c>
      <c r="F30" s="55"/>
      <c r="G30" s="55"/>
    </row>
    <row r="31" spans="1:16384" x14ac:dyDescent="0.3">
      <c r="B31" s="62"/>
      <c r="C31" s="27"/>
      <c r="D31" s="27"/>
      <c r="E31" s="39" t="s">
        <v>49</v>
      </c>
      <c r="F31" s="27"/>
      <c r="G31" s="27"/>
      <c r="H31" s="39" t="s">
        <v>50</v>
      </c>
      <c r="I31" s="65"/>
    </row>
    <row r="32" spans="1:16384" ht="4.2" customHeight="1" x14ac:dyDescent="0.3">
      <c r="B32" s="12"/>
      <c r="C32" s="2"/>
      <c r="D32" s="2"/>
      <c r="E32" s="43"/>
      <c r="F32" s="2"/>
      <c r="G32" s="2"/>
      <c r="H32" s="43"/>
      <c r="I32" s="11"/>
    </row>
    <row r="33" spans="2:15" x14ac:dyDescent="0.3">
      <c r="B33" s="36" t="s">
        <v>51</v>
      </c>
      <c r="C33" s="1"/>
      <c r="D33" s="1"/>
      <c r="E33" s="4">
        <f>RawData!T22</f>
        <v>0</v>
      </c>
      <c r="F33" s="1"/>
      <c r="G33" s="1"/>
      <c r="H33" s="4">
        <f>RawData!T21</f>
        <v>0</v>
      </c>
      <c r="I33" s="8"/>
      <c r="O33" s="7" t="s">
        <v>154</v>
      </c>
    </row>
    <row r="34" spans="2:15" ht="4.2" customHeight="1" x14ac:dyDescent="0.3">
      <c r="B34" s="84"/>
      <c r="C34" s="3"/>
      <c r="D34" s="3"/>
      <c r="E34" s="5"/>
      <c r="F34" s="3"/>
      <c r="G34" s="3"/>
      <c r="H34" s="5"/>
      <c r="I34" s="22"/>
    </row>
    <row r="35" spans="2:15" ht="4.2" customHeight="1" x14ac:dyDescent="0.3">
      <c r="B35" s="36"/>
      <c r="C35" s="1"/>
      <c r="D35" s="1"/>
      <c r="E35" s="4"/>
      <c r="F35" s="1"/>
      <c r="G35" s="1"/>
      <c r="H35" s="4"/>
      <c r="I35" s="8"/>
    </row>
    <row r="36" spans="2:15" x14ac:dyDescent="0.3">
      <c r="B36" s="86" t="s">
        <v>140</v>
      </c>
      <c r="C36" s="2"/>
      <c r="D36" s="2"/>
      <c r="E36" s="19"/>
      <c r="F36" s="2"/>
      <c r="G36" s="2"/>
      <c r="H36" s="19"/>
      <c r="I36" s="11"/>
    </row>
    <row r="37" spans="2:15" x14ac:dyDescent="0.3">
      <c r="B37" s="6" t="s">
        <v>56</v>
      </c>
      <c r="C37" s="1"/>
      <c r="D37" s="1"/>
      <c r="E37" s="4">
        <f>RawData!T26</f>
        <v>0</v>
      </c>
      <c r="F37" s="1"/>
      <c r="G37" s="1"/>
      <c r="H37" s="4">
        <f>RawData!T25</f>
        <v>0</v>
      </c>
      <c r="I37" s="8"/>
      <c r="O37" s="7" t="s">
        <v>154</v>
      </c>
    </row>
    <row r="38" spans="2:15" x14ac:dyDescent="0.3">
      <c r="B38" s="6" t="s">
        <v>139</v>
      </c>
      <c r="C38" s="1"/>
      <c r="D38" s="1"/>
      <c r="E38" s="4">
        <f>RawData!T28</f>
        <v>0</v>
      </c>
      <c r="F38" s="1"/>
      <c r="G38" s="1"/>
      <c r="H38" s="4">
        <f>RawData!T27</f>
        <v>0</v>
      </c>
      <c r="I38" s="8"/>
      <c r="O38" s="7" t="s">
        <v>154</v>
      </c>
    </row>
    <row r="39" spans="2:15" x14ac:dyDescent="0.3">
      <c r="B39" s="40" t="s">
        <v>137</v>
      </c>
      <c r="C39" s="1"/>
      <c r="D39" s="1"/>
      <c r="E39" s="4">
        <f>RawData!T30</f>
        <v>0</v>
      </c>
      <c r="F39" s="1"/>
      <c r="G39" s="1"/>
      <c r="H39" s="4">
        <f>RawData!T29</f>
        <v>0</v>
      </c>
      <c r="I39" s="8"/>
      <c r="O39" s="7" t="s">
        <v>154</v>
      </c>
    </row>
    <row r="40" spans="2:15" x14ac:dyDescent="0.3">
      <c r="B40" s="40" t="s">
        <v>138</v>
      </c>
      <c r="C40" s="1"/>
      <c r="D40" s="1"/>
      <c r="E40" s="4">
        <f>RawData!T32</f>
        <v>0</v>
      </c>
      <c r="F40" s="1"/>
      <c r="G40" s="1"/>
      <c r="H40" s="4">
        <f>RawData!T31</f>
        <v>0</v>
      </c>
      <c r="I40" s="8"/>
      <c r="O40" s="7" t="s">
        <v>154</v>
      </c>
    </row>
    <row r="41" spans="2:15" ht="15" thickBot="1" x14ac:dyDescent="0.35">
      <c r="B41" s="40" t="s">
        <v>52</v>
      </c>
      <c r="C41" s="1"/>
      <c r="D41" s="1"/>
      <c r="E41" s="20">
        <f>SUM(E37:E40)</f>
        <v>0</v>
      </c>
      <c r="F41" s="1"/>
      <c r="G41" s="1"/>
      <c r="H41" s="20">
        <f>SUM(H37:H40)</f>
        <v>0</v>
      </c>
      <c r="I41" s="8"/>
      <c r="O41" s="7" t="s">
        <v>155</v>
      </c>
    </row>
    <row r="42" spans="2:15" ht="4.2" customHeight="1" thickTop="1" x14ac:dyDescent="0.3">
      <c r="B42" s="6"/>
      <c r="C42" s="1"/>
      <c r="D42" s="1"/>
      <c r="E42" s="4"/>
      <c r="F42" s="1"/>
      <c r="G42" s="1"/>
      <c r="H42" s="4"/>
      <c r="I42" s="8"/>
    </row>
    <row r="43" spans="2:15" ht="4.2" customHeight="1" x14ac:dyDescent="0.3">
      <c r="B43" s="12"/>
      <c r="C43" s="2"/>
      <c r="D43" s="2"/>
      <c r="E43" s="19"/>
      <c r="F43" s="2"/>
      <c r="G43" s="2"/>
      <c r="H43" s="19"/>
      <c r="I43" s="11"/>
    </row>
    <row r="44" spans="2:15" x14ac:dyDescent="0.3">
      <c r="B44" s="50" t="s">
        <v>141</v>
      </c>
      <c r="C44" s="1"/>
      <c r="D44" s="1"/>
      <c r="E44" s="4"/>
      <c r="F44" s="1"/>
      <c r="G44" s="1"/>
      <c r="H44" s="4"/>
      <c r="I44" s="8"/>
    </row>
    <row r="45" spans="2:15" x14ac:dyDescent="0.3">
      <c r="B45" s="6" t="s">
        <v>53</v>
      </c>
      <c r="C45" s="1"/>
      <c r="D45" s="1"/>
      <c r="E45" s="4">
        <f>E37</f>
        <v>0</v>
      </c>
      <c r="F45" s="1"/>
      <c r="G45" s="1"/>
      <c r="H45" s="4">
        <f>H37</f>
        <v>0</v>
      </c>
      <c r="I45" s="8"/>
      <c r="O45" s="7" t="s">
        <v>154</v>
      </c>
    </row>
    <row r="46" spans="2:15" x14ac:dyDescent="0.3">
      <c r="B46" s="40" t="s">
        <v>137</v>
      </c>
      <c r="C46" s="1"/>
      <c r="D46" s="1"/>
      <c r="E46" s="4">
        <f t="shared" ref="E46:E47" si="2">E39</f>
        <v>0</v>
      </c>
      <c r="F46" s="1"/>
      <c r="G46" s="1"/>
      <c r="H46" s="4">
        <f t="shared" ref="H46:H47" si="3">H39</f>
        <v>0</v>
      </c>
      <c r="I46" s="8"/>
      <c r="O46" s="7" t="s">
        <v>154</v>
      </c>
    </row>
    <row r="47" spans="2:15" x14ac:dyDescent="0.3">
      <c r="B47" s="40" t="s">
        <v>138</v>
      </c>
      <c r="C47" s="1"/>
      <c r="D47" s="1"/>
      <c r="E47" s="4">
        <f t="shared" si="2"/>
        <v>0</v>
      </c>
      <c r="F47" s="1"/>
      <c r="G47" s="1"/>
      <c r="H47" s="4">
        <f t="shared" si="3"/>
        <v>0</v>
      </c>
      <c r="I47" s="8"/>
      <c r="O47" s="7" t="s">
        <v>154</v>
      </c>
    </row>
    <row r="48" spans="2:15" ht="15" thickBot="1" x14ac:dyDescent="0.35">
      <c r="B48" s="6" t="s">
        <v>55</v>
      </c>
      <c r="C48" s="1"/>
      <c r="D48" s="1"/>
      <c r="E48" s="20">
        <f>SUM(E45:E47)</f>
        <v>0</v>
      </c>
      <c r="F48" s="1"/>
      <c r="G48" s="1"/>
      <c r="H48" s="20">
        <f>SUM(H45:H47)</f>
        <v>0</v>
      </c>
      <c r="I48" s="8"/>
      <c r="O48" s="7" t="s">
        <v>130</v>
      </c>
    </row>
    <row r="49" spans="2:15" ht="4.2" customHeight="1" thickTop="1" x14ac:dyDescent="0.3">
      <c r="B49" s="14"/>
      <c r="C49" s="3"/>
      <c r="D49" s="3"/>
      <c r="E49" s="5"/>
      <c r="F49" s="3"/>
      <c r="G49" s="3"/>
      <c r="H49" s="5"/>
      <c r="I49" s="22"/>
    </row>
    <row r="50" spans="2:15" ht="4.2" customHeight="1" x14ac:dyDescent="0.3">
      <c r="B50" s="12"/>
      <c r="C50" s="2"/>
      <c r="D50" s="2"/>
      <c r="E50" s="19"/>
      <c r="F50" s="2"/>
      <c r="G50" s="2"/>
      <c r="H50" s="19"/>
      <c r="I50" s="11"/>
    </row>
    <row r="51" spans="2:15" ht="14.4" customHeight="1" x14ac:dyDescent="0.3">
      <c r="B51" s="36" t="s">
        <v>57</v>
      </c>
      <c r="C51" s="1"/>
      <c r="D51" s="72">
        <f>RawData!T11</f>
        <v>0</v>
      </c>
      <c r="E51" s="67" t="s">
        <v>39</v>
      </c>
      <c r="F51" s="1"/>
      <c r="G51" s="1"/>
      <c r="H51" s="24"/>
      <c r="I51" s="8"/>
    </row>
    <row r="52" spans="2:15" x14ac:dyDescent="0.3">
      <c r="B52" s="6" t="s">
        <v>136</v>
      </c>
      <c r="C52" s="1"/>
      <c r="D52" s="1"/>
      <c r="E52" s="4">
        <f>RawData!T36</f>
        <v>0</v>
      </c>
      <c r="F52" s="1"/>
      <c r="G52" s="1"/>
      <c r="H52" s="24"/>
      <c r="I52" s="8"/>
      <c r="O52" s="7" t="s">
        <v>154</v>
      </c>
    </row>
    <row r="53" spans="2:15" x14ac:dyDescent="0.3">
      <c r="B53" s="6" t="s">
        <v>40</v>
      </c>
      <c r="C53" s="77"/>
      <c r="D53" s="88"/>
      <c r="E53" s="4">
        <f>RawData!T38*-1</f>
        <v>0</v>
      </c>
      <c r="F53" s="1"/>
      <c r="G53" s="1"/>
      <c r="H53" s="24"/>
      <c r="I53" s="8"/>
      <c r="O53" s="7" t="s">
        <v>154</v>
      </c>
    </row>
    <row r="54" spans="2:15" x14ac:dyDescent="0.3">
      <c r="B54" s="6" t="s">
        <v>9</v>
      </c>
      <c r="C54" s="1"/>
      <c r="D54" s="1"/>
      <c r="E54" s="4">
        <f>RawData!T39*-1</f>
        <v>0</v>
      </c>
      <c r="F54" s="1"/>
      <c r="G54" s="1"/>
      <c r="H54" s="24"/>
      <c r="I54" s="8"/>
      <c r="O54" s="7" t="s">
        <v>154</v>
      </c>
    </row>
    <row r="55" spans="2:15" x14ac:dyDescent="0.3">
      <c r="B55" s="6" t="s">
        <v>126</v>
      </c>
      <c r="C55" s="1"/>
      <c r="D55" s="1"/>
      <c r="E55" s="4">
        <f>RawData!T37*-1</f>
        <v>0</v>
      </c>
      <c r="F55" s="1"/>
      <c r="G55" s="1"/>
      <c r="H55" s="24"/>
      <c r="I55" s="8"/>
      <c r="O55" s="7" t="s">
        <v>154</v>
      </c>
    </row>
    <row r="56" spans="2:15" x14ac:dyDescent="0.3">
      <c r="B56" s="6" t="s">
        <v>127</v>
      </c>
      <c r="C56" s="1"/>
      <c r="D56" s="1"/>
      <c r="E56" s="4">
        <f t="shared" ref="E56:E57" si="4">F22</f>
        <v>0</v>
      </c>
      <c r="F56" s="1"/>
      <c r="G56" s="1"/>
      <c r="H56" s="24"/>
      <c r="I56" s="8"/>
      <c r="O56" s="7" t="s">
        <v>154</v>
      </c>
    </row>
    <row r="57" spans="2:15" x14ac:dyDescent="0.3">
      <c r="B57" s="6" t="s">
        <v>128</v>
      </c>
      <c r="C57" s="1"/>
      <c r="D57" s="1"/>
      <c r="E57" s="4">
        <f t="shared" si="4"/>
        <v>0</v>
      </c>
      <c r="F57" s="1"/>
      <c r="G57" s="1"/>
      <c r="H57" s="24"/>
      <c r="I57" s="8"/>
      <c r="O57" s="7" t="s">
        <v>154</v>
      </c>
    </row>
    <row r="58" spans="2:15" ht="15" thickBot="1" x14ac:dyDescent="0.35">
      <c r="B58" s="6" t="s">
        <v>135</v>
      </c>
      <c r="C58" s="1"/>
      <c r="D58" s="1"/>
      <c r="E58" s="75">
        <f>SUM(E52:E57)</f>
        <v>0</v>
      </c>
      <c r="F58" s="18"/>
      <c r="G58" s="18"/>
      <c r="H58" s="24"/>
      <c r="I58" s="8"/>
      <c r="O58" s="18" t="s">
        <v>156</v>
      </c>
    </row>
    <row r="59" spans="2:15" ht="4.2" customHeight="1" thickTop="1" x14ac:dyDescent="0.3">
      <c r="B59" s="14"/>
      <c r="C59" s="3"/>
      <c r="D59" s="3"/>
      <c r="E59" s="5"/>
      <c r="F59" s="3"/>
      <c r="G59" s="3"/>
      <c r="H59" s="5"/>
      <c r="I59" s="22"/>
    </row>
    <row r="60" spans="2:15" ht="4.2" customHeight="1" x14ac:dyDescent="0.3">
      <c r="B60" s="6"/>
      <c r="C60" s="1"/>
      <c r="D60" s="1"/>
      <c r="E60" s="4"/>
      <c r="F60" s="1"/>
      <c r="G60" s="1"/>
      <c r="H60" s="4"/>
      <c r="I60" s="8"/>
    </row>
    <row r="61" spans="2:15" ht="14.85" customHeight="1" x14ac:dyDescent="0.3">
      <c r="B61" s="50" t="s">
        <v>54</v>
      </c>
      <c r="C61" s="1"/>
      <c r="D61" s="1"/>
      <c r="E61" s="4">
        <f>RawData!T24</f>
        <v>0</v>
      </c>
      <c r="F61" s="1"/>
      <c r="G61" s="1"/>
      <c r="H61" s="4">
        <f>RawData!T23</f>
        <v>0</v>
      </c>
      <c r="I61" s="8"/>
      <c r="O61" s="7" t="s">
        <v>154</v>
      </c>
    </row>
    <row r="62" spans="2:15" ht="4.2" customHeight="1" x14ac:dyDescent="0.3">
      <c r="B62" s="83"/>
      <c r="C62" s="3"/>
      <c r="D62" s="3"/>
      <c r="E62" s="56"/>
      <c r="F62" s="3"/>
      <c r="G62" s="3"/>
      <c r="H62" s="56"/>
      <c r="I62" s="22"/>
    </row>
    <row r="63" spans="2:15" ht="21" x14ac:dyDescent="0.4">
      <c r="B63" s="15" t="s">
        <v>160</v>
      </c>
      <c r="C63" s="1"/>
      <c r="D63" s="1"/>
      <c r="E63" s="42"/>
      <c r="F63" s="1"/>
      <c r="G63" s="1"/>
      <c r="H63" s="42"/>
      <c r="I63" s="1"/>
    </row>
    <row r="64" spans="2:15" ht="14.85" customHeight="1" x14ac:dyDescent="0.3">
      <c r="B64" s="12"/>
      <c r="C64" s="2"/>
      <c r="D64" s="2"/>
      <c r="E64" s="47" t="s">
        <v>49</v>
      </c>
      <c r="F64" s="2"/>
      <c r="G64" s="2"/>
      <c r="H64" s="47" t="s">
        <v>50</v>
      </c>
      <c r="I64" s="11"/>
    </row>
    <row r="65" spans="2:15" ht="14.85" customHeight="1" x14ac:dyDescent="0.3">
      <c r="B65" s="25" t="s">
        <v>44</v>
      </c>
      <c r="C65" s="1"/>
      <c r="D65" s="1"/>
      <c r="E65" s="5">
        <f>F28</f>
        <v>0</v>
      </c>
      <c r="F65" s="9">
        <f>IFERROR(E65/E66,0)</f>
        <v>0</v>
      </c>
      <c r="G65" s="9"/>
      <c r="H65" s="5">
        <f>F28</f>
        <v>0</v>
      </c>
      <c r="I65" s="26">
        <f>IFERROR(H65/H66,0)</f>
        <v>0</v>
      </c>
      <c r="O65" s="7" t="s">
        <v>176</v>
      </c>
    </row>
    <row r="66" spans="2:15" ht="14.85" customHeight="1" x14ac:dyDescent="0.3">
      <c r="B66" s="6" t="s">
        <v>51</v>
      </c>
      <c r="C66" s="1"/>
      <c r="D66" s="1"/>
      <c r="E66" s="24">
        <f>E33</f>
        <v>0</v>
      </c>
      <c r="F66" s="1"/>
      <c r="G66" s="1"/>
      <c r="H66" s="24">
        <f>H33</f>
        <v>0</v>
      </c>
      <c r="I66" s="8"/>
      <c r="O66" s="7" t="s">
        <v>143</v>
      </c>
    </row>
    <row r="67" spans="2:15" ht="4.2" customHeight="1" x14ac:dyDescent="0.3">
      <c r="B67" s="6"/>
      <c r="C67" s="1"/>
      <c r="D67" s="1"/>
      <c r="E67" s="24"/>
      <c r="F67" s="1"/>
      <c r="G67" s="1"/>
      <c r="H67" s="24"/>
      <c r="I67" s="8"/>
    </row>
    <row r="68" spans="2:15" ht="14.85" customHeight="1" x14ac:dyDescent="0.3">
      <c r="B68" s="25" t="s">
        <v>44</v>
      </c>
      <c r="C68" s="1"/>
      <c r="D68" s="1"/>
      <c r="E68" s="5">
        <f>F28</f>
        <v>0</v>
      </c>
      <c r="F68" s="9">
        <f>IFERROR(E68/E69,0)</f>
        <v>0</v>
      </c>
      <c r="G68" s="9"/>
      <c r="H68" s="5">
        <f>$F$28</f>
        <v>0</v>
      </c>
      <c r="I68" s="26">
        <f>IFERROR(H68/H69,0)</f>
        <v>0</v>
      </c>
      <c r="O68" s="7" t="s">
        <v>176</v>
      </c>
    </row>
    <row r="69" spans="2:15" x14ac:dyDescent="0.3">
      <c r="B69" s="6" t="s">
        <v>52</v>
      </c>
      <c r="C69" s="29"/>
      <c r="D69" s="29"/>
      <c r="E69" s="4">
        <f>E41</f>
        <v>0</v>
      </c>
      <c r="F69" s="16"/>
      <c r="G69" s="16"/>
      <c r="H69" s="4">
        <f>H41</f>
        <v>0</v>
      </c>
      <c r="I69" s="37"/>
      <c r="O69" s="7" t="s">
        <v>144</v>
      </c>
    </row>
    <row r="70" spans="2:15" ht="4.2" customHeight="1" x14ac:dyDescent="0.3">
      <c r="B70" s="6"/>
      <c r="C70" s="29"/>
      <c r="D70" s="29"/>
      <c r="E70" s="4"/>
      <c r="F70" s="16"/>
      <c r="G70" s="16"/>
      <c r="H70" s="4"/>
      <c r="I70" s="37"/>
    </row>
    <row r="71" spans="2:15" x14ac:dyDescent="0.3">
      <c r="B71" s="25" t="s">
        <v>44</v>
      </c>
      <c r="C71" s="29"/>
      <c r="D71" s="29"/>
      <c r="E71" s="5">
        <f>F28</f>
        <v>0</v>
      </c>
      <c r="F71" s="9">
        <f>IFERROR(E71/E72,0)</f>
        <v>0</v>
      </c>
      <c r="G71" s="9"/>
      <c r="H71" s="5">
        <f>F28</f>
        <v>0</v>
      </c>
      <c r="I71" s="26">
        <f>IFERROR(H71/H72,0)</f>
        <v>0</v>
      </c>
      <c r="O71" s="7" t="s">
        <v>176</v>
      </c>
    </row>
    <row r="72" spans="2:15" x14ac:dyDescent="0.3">
      <c r="B72" s="6" t="s">
        <v>55</v>
      </c>
      <c r="C72" s="29"/>
      <c r="D72" s="29"/>
      <c r="E72" s="4">
        <f>E48</f>
        <v>0</v>
      </c>
      <c r="F72" s="16"/>
      <c r="G72" s="16"/>
      <c r="H72" s="4">
        <f>H48</f>
        <v>0</v>
      </c>
      <c r="I72" s="37"/>
      <c r="O72" s="7" t="s">
        <v>145</v>
      </c>
    </row>
    <row r="73" spans="2:15" ht="4.2" customHeight="1" x14ac:dyDescent="0.3">
      <c r="B73" s="6"/>
      <c r="C73" s="29"/>
      <c r="D73" s="29"/>
      <c r="E73" s="4"/>
      <c r="F73" s="16"/>
      <c r="G73" s="16"/>
      <c r="H73" s="4"/>
      <c r="I73" s="37"/>
    </row>
    <row r="74" spans="2:15" x14ac:dyDescent="0.3">
      <c r="B74" s="25" t="s">
        <v>44</v>
      </c>
      <c r="C74" s="29"/>
      <c r="D74" s="29"/>
      <c r="E74" s="5">
        <f>F28</f>
        <v>0</v>
      </c>
      <c r="F74" s="9">
        <f>IFERROR(E74/E75,0)</f>
        <v>0</v>
      </c>
      <c r="G74" s="9"/>
      <c r="H74" s="4"/>
      <c r="I74" s="26"/>
      <c r="O74" s="7" t="s">
        <v>176</v>
      </c>
    </row>
    <row r="75" spans="2:15" x14ac:dyDescent="0.3">
      <c r="B75" s="6" t="s">
        <v>58</v>
      </c>
      <c r="C75" s="29"/>
      <c r="D75" s="29"/>
      <c r="E75" s="4">
        <f>E58</f>
        <v>0</v>
      </c>
      <c r="F75" s="16"/>
      <c r="G75" s="16"/>
      <c r="H75" s="4"/>
      <c r="I75" s="37"/>
      <c r="O75" s="7" t="s">
        <v>146</v>
      </c>
    </row>
    <row r="76" spans="2:15" ht="4.2" customHeight="1" x14ac:dyDescent="0.3">
      <c r="B76" s="6"/>
      <c r="C76" s="29"/>
      <c r="D76" s="29"/>
      <c r="E76" s="4"/>
      <c r="F76" s="16"/>
      <c r="G76" s="16"/>
      <c r="H76" s="4"/>
      <c r="I76" s="37"/>
    </row>
    <row r="77" spans="2:15" x14ac:dyDescent="0.3">
      <c r="B77" s="25" t="s">
        <v>44</v>
      </c>
      <c r="C77" s="29"/>
      <c r="D77" s="29"/>
      <c r="E77" s="5">
        <f>F28</f>
        <v>0</v>
      </c>
      <c r="F77" s="9">
        <f>IFERROR(E77/E78,0)</f>
        <v>0</v>
      </c>
      <c r="G77" s="9"/>
      <c r="H77" s="5">
        <f>F28</f>
        <v>0</v>
      </c>
      <c r="I77" s="26">
        <f>IFERROR(H77/H78,0)</f>
        <v>0</v>
      </c>
      <c r="O77" s="7" t="s">
        <v>176</v>
      </c>
    </row>
    <row r="78" spans="2:15" x14ac:dyDescent="0.3">
      <c r="B78" s="6" t="s">
        <v>54</v>
      </c>
      <c r="C78" s="29"/>
      <c r="D78" s="29"/>
      <c r="E78" s="4">
        <f>E61</f>
        <v>0</v>
      </c>
      <c r="F78" s="29"/>
      <c r="G78" s="29"/>
      <c r="H78" s="4">
        <f>H61</f>
        <v>0</v>
      </c>
      <c r="I78" s="95"/>
      <c r="O78" s="7" t="s">
        <v>147</v>
      </c>
    </row>
    <row r="79" spans="2:15" ht="4.2" customHeight="1" x14ac:dyDescent="0.3">
      <c r="B79" s="14"/>
      <c r="C79" s="32"/>
      <c r="D79" s="32"/>
      <c r="E79" s="54"/>
      <c r="F79" s="32"/>
      <c r="G79" s="32"/>
      <c r="H79" s="54"/>
      <c r="I79" s="82"/>
    </row>
    <row r="80" spans="2:15" x14ac:dyDescent="0.3">
      <c r="C80" s="23"/>
      <c r="D80" s="23"/>
      <c r="E80" s="52"/>
      <c r="F80" s="23"/>
      <c r="G80" s="23"/>
      <c r="H80" s="52"/>
      <c r="I80" s="23"/>
    </row>
  </sheetData>
  <sheetProtection sheet="1" objects="1" scenarios="1"/>
  <mergeCells count="1">
    <mergeCell ref="K15:K16"/>
  </mergeCells>
  <pageMargins left="0.7" right="0.7" top="0.75" bottom="0.75" header="0.3" footer="0.3"/>
  <pageSetup paperSize="9" scale="55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3:L26"/>
  <sheetViews>
    <sheetView showGridLines="0" workbookViewId="0">
      <selection activeCell="K9" sqref="K9"/>
    </sheetView>
  </sheetViews>
  <sheetFormatPr defaultRowHeight="14.4" x14ac:dyDescent="0.3"/>
  <cols>
    <col min="1" max="1" width="4.6640625" customWidth="1"/>
    <col min="3" max="3" width="11.33203125" customWidth="1"/>
    <col min="5" max="5" width="1.6640625" customWidth="1"/>
    <col min="6" max="6" width="15.5546875" customWidth="1"/>
    <col min="9" max="9" width="1.6640625" customWidth="1"/>
    <col min="11" max="11" width="16.44140625" customWidth="1"/>
    <col min="14" max="14" width="13" customWidth="1"/>
  </cols>
  <sheetData>
    <row r="3" spans="2:12" x14ac:dyDescent="0.3">
      <c r="B3" t="s">
        <v>88</v>
      </c>
    </row>
    <row r="4" spans="2:12" ht="15" thickBot="1" x14ac:dyDescent="0.35"/>
    <row r="5" spans="2:12" x14ac:dyDescent="0.3">
      <c r="B5" s="62"/>
      <c r="C5" s="27"/>
      <c r="D5" s="27" t="s">
        <v>119</v>
      </c>
      <c r="E5" s="27"/>
      <c r="F5" s="27"/>
      <c r="G5" s="39" t="s">
        <v>89</v>
      </c>
      <c r="H5" s="39" t="s">
        <v>15</v>
      </c>
      <c r="I5" s="39"/>
      <c r="J5" s="27" t="s">
        <v>90</v>
      </c>
      <c r="K5" s="27" t="s">
        <v>118</v>
      </c>
      <c r="L5" s="65"/>
    </row>
    <row r="6" spans="2:12" x14ac:dyDescent="0.3">
      <c r="B6" s="12" t="s">
        <v>51</v>
      </c>
      <c r="C6" s="2"/>
      <c r="D6" s="117">
        <v>2000000</v>
      </c>
      <c r="E6" s="2"/>
      <c r="F6" s="2" t="s">
        <v>85</v>
      </c>
      <c r="G6" s="44">
        <f>SummaryYearEnd!L31</f>
        <v>5.1380246393277087</v>
      </c>
      <c r="H6" s="44">
        <f>SummaryTrailTwelve!K31</f>
        <v>8.8878941269611502</v>
      </c>
      <c r="I6" s="44"/>
      <c r="J6" s="118">
        <v>5.14</v>
      </c>
      <c r="K6" s="44">
        <f>D6*J6</f>
        <v>10280000</v>
      </c>
      <c r="L6" s="11"/>
    </row>
    <row r="7" spans="2:12" x14ac:dyDescent="0.3">
      <c r="B7" s="6"/>
      <c r="C7" s="1"/>
      <c r="D7" s="1"/>
      <c r="E7" s="1"/>
      <c r="F7" s="1" t="s">
        <v>86</v>
      </c>
      <c r="G7" s="30">
        <f>SummaryYearEnd!L32</f>
        <v>5.1380246393277087</v>
      </c>
      <c r="H7" s="30">
        <f>SummaryTrailTwelve!K32</f>
        <v>8.8878941269611502</v>
      </c>
      <c r="I7" s="30"/>
      <c r="J7" s="1"/>
      <c r="K7" s="30"/>
      <c r="L7" s="8"/>
    </row>
    <row r="8" spans="2:12" x14ac:dyDescent="0.3">
      <c r="B8" s="6"/>
      <c r="C8" s="1"/>
      <c r="D8" s="1"/>
      <c r="E8" s="1"/>
      <c r="F8" s="1" t="s">
        <v>87</v>
      </c>
      <c r="G8" s="30">
        <f>SummaryYearEnd!L33</f>
        <v>5.0548108937196083</v>
      </c>
      <c r="H8" s="30">
        <f>SummaryTrailTwelve!K33</f>
        <v>6.7934427162500137</v>
      </c>
      <c r="I8" s="30"/>
      <c r="J8" s="1"/>
      <c r="K8" s="30"/>
      <c r="L8" s="8"/>
    </row>
    <row r="9" spans="2:12" x14ac:dyDescent="0.3">
      <c r="B9" s="6"/>
      <c r="C9" s="1"/>
      <c r="D9" s="1"/>
      <c r="E9" s="1"/>
      <c r="F9" s="1"/>
      <c r="G9" s="30"/>
      <c r="H9" s="30"/>
      <c r="I9" s="30"/>
      <c r="J9" s="1"/>
      <c r="K9" s="30"/>
      <c r="L9" s="8"/>
    </row>
    <row r="10" spans="2:12" x14ac:dyDescent="0.3">
      <c r="B10" s="14"/>
      <c r="C10" s="3"/>
      <c r="D10" s="3"/>
      <c r="E10" s="3"/>
      <c r="F10" s="3"/>
      <c r="G10" s="48"/>
      <c r="H10" s="48"/>
      <c r="I10" s="48"/>
      <c r="J10" s="3"/>
      <c r="K10" s="48"/>
      <c r="L10" s="22"/>
    </row>
    <row r="11" spans="2:12" x14ac:dyDescent="0.3">
      <c r="B11" s="12" t="s">
        <v>52</v>
      </c>
      <c r="C11" s="2"/>
      <c r="D11" s="117">
        <v>850000</v>
      </c>
      <c r="E11" s="2"/>
      <c r="F11" s="2" t="s">
        <v>85</v>
      </c>
      <c r="G11" s="44">
        <f>SummaryYearEnd!M31</f>
        <v>77.277399285178404</v>
      </c>
      <c r="H11" s="44">
        <f>SummaryTrailTwelve!L31</f>
        <v>6.1089027249096137</v>
      </c>
      <c r="I11" s="44"/>
      <c r="J11" s="118">
        <v>77.28</v>
      </c>
      <c r="K11" s="44">
        <f>D11*J11</f>
        <v>65688000</v>
      </c>
      <c r="L11" s="11"/>
    </row>
    <row r="12" spans="2:12" x14ac:dyDescent="0.3">
      <c r="B12" s="6"/>
      <c r="C12" s="1"/>
      <c r="D12" s="1"/>
      <c r="E12" s="1"/>
      <c r="F12" s="1" t="s">
        <v>86</v>
      </c>
      <c r="G12" s="30">
        <f>SummaryYearEnd!M32</f>
        <v>77.277399285178404</v>
      </c>
      <c r="H12" s="30">
        <f>SummaryTrailTwelve!L32</f>
        <v>6.1089027249096128</v>
      </c>
      <c r="I12" s="30"/>
      <c r="J12" s="1"/>
      <c r="K12" s="30"/>
      <c r="L12" s="8"/>
    </row>
    <row r="13" spans="2:12" x14ac:dyDescent="0.3">
      <c r="B13" s="6"/>
      <c r="C13" s="1"/>
      <c r="D13" s="1"/>
      <c r="E13" s="1"/>
      <c r="F13" s="1" t="s">
        <v>87</v>
      </c>
      <c r="G13" s="30">
        <f>SummaryYearEnd!M33</f>
        <v>39.342256081075249</v>
      </c>
      <c r="H13" s="30" t="str">
        <f>SummaryTrailTwelve!L33</f>
        <v>NA</v>
      </c>
      <c r="I13" s="30"/>
      <c r="J13" s="1"/>
      <c r="K13" s="30"/>
      <c r="L13" s="8"/>
    </row>
    <row r="14" spans="2:12" x14ac:dyDescent="0.3">
      <c r="B14" s="14"/>
      <c r="C14" s="3"/>
      <c r="D14" s="3"/>
      <c r="E14" s="3"/>
      <c r="F14" s="3"/>
      <c r="G14" s="48"/>
      <c r="H14" s="48"/>
      <c r="I14" s="48"/>
      <c r="J14" s="3"/>
      <c r="K14" s="48"/>
      <c r="L14" s="22"/>
    </row>
    <row r="15" spans="2:12" x14ac:dyDescent="0.3">
      <c r="B15" s="12" t="s">
        <v>55</v>
      </c>
      <c r="C15" s="2"/>
      <c r="D15" s="117">
        <v>750000</v>
      </c>
      <c r="E15" s="2"/>
      <c r="F15" s="2" t="s">
        <v>85</v>
      </c>
      <c r="G15" s="44">
        <f>SummaryYearEnd!N31</f>
        <v>77.277399285178404</v>
      </c>
      <c r="H15" s="44">
        <f>SummaryTrailTwelve!M31</f>
        <v>6.1089027249096137</v>
      </c>
      <c r="I15" s="44"/>
      <c r="J15" s="118">
        <v>77.28</v>
      </c>
      <c r="K15" s="44">
        <f>D15*J15</f>
        <v>57960000</v>
      </c>
      <c r="L15" s="11"/>
    </row>
    <row r="16" spans="2:12" x14ac:dyDescent="0.3">
      <c r="B16" s="6"/>
      <c r="C16" s="1"/>
      <c r="D16" s="1"/>
      <c r="E16" s="1"/>
      <c r="F16" s="1" t="s">
        <v>86</v>
      </c>
      <c r="G16" s="30">
        <f>SummaryYearEnd!N32</f>
        <v>77.277399285178404</v>
      </c>
      <c r="H16" s="30">
        <f>SummaryTrailTwelve!M32</f>
        <v>6.1089027249096128</v>
      </c>
      <c r="I16" s="30"/>
      <c r="J16" s="1"/>
      <c r="K16" s="30"/>
      <c r="L16" s="8"/>
    </row>
    <row r="17" spans="2:12" x14ac:dyDescent="0.3">
      <c r="B17" s="6"/>
      <c r="C17" s="1"/>
      <c r="D17" s="1"/>
      <c r="E17" s="1"/>
      <c r="F17" s="1" t="s">
        <v>87</v>
      </c>
      <c r="G17" s="30">
        <f>SummaryYearEnd!N33</f>
        <v>39.342256081075249</v>
      </c>
      <c r="H17" s="30" t="str">
        <f>SummaryTrailTwelve!M33</f>
        <v>NA</v>
      </c>
      <c r="I17" s="30"/>
      <c r="J17" s="1"/>
      <c r="K17" s="30"/>
      <c r="L17" s="8"/>
    </row>
    <row r="18" spans="2:12" x14ac:dyDescent="0.3">
      <c r="B18" s="14"/>
      <c r="C18" s="3"/>
      <c r="D18" s="3"/>
      <c r="E18" s="3"/>
      <c r="F18" s="3"/>
      <c r="G18" s="48"/>
      <c r="H18" s="48"/>
      <c r="I18" s="48"/>
      <c r="J18" s="3"/>
      <c r="K18" s="48"/>
      <c r="L18" s="22"/>
    </row>
    <row r="19" spans="2:12" x14ac:dyDescent="0.3">
      <c r="B19" s="12" t="s">
        <v>58</v>
      </c>
      <c r="C19" s="2"/>
      <c r="D19" s="117">
        <v>1500000</v>
      </c>
      <c r="E19" s="2"/>
      <c r="F19" s="2" t="s">
        <v>85</v>
      </c>
      <c r="G19" s="44">
        <f>SummaryYearEnd!O31</f>
        <v>7.7952904610616454</v>
      </c>
      <c r="H19" s="44"/>
      <c r="I19" s="44"/>
      <c r="J19" s="118">
        <v>7.8</v>
      </c>
      <c r="K19" s="44">
        <f>D19*J19</f>
        <v>11700000</v>
      </c>
      <c r="L19" s="11"/>
    </row>
    <row r="20" spans="2:12" x14ac:dyDescent="0.3">
      <c r="B20" s="6"/>
      <c r="C20" s="1"/>
      <c r="D20" s="1"/>
      <c r="E20" s="1"/>
      <c r="F20" s="1" t="s">
        <v>86</v>
      </c>
      <c r="G20" s="30">
        <f>SummaryYearEnd!O32</f>
        <v>7.7952904610616454</v>
      </c>
      <c r="H20" s="30"/>
      <c r="I20" s="30"/>
      <c r="J20" s="1"/>
      <c r="K20" s="30"/>
      <c r="L20" s="8"/>
    </row>
    <row r="21" spans="2:12" x14ac:dyDescent="0.3">
      <c r="B21" s="6"/>
      <c r="C21" s="1"/>
      <c r="D21" s="1"/>
      <c r="E21" s="1"/>
      <c r="F21" s="1" t="s">
        <v>87</v>
      </c>
      <c r="G21" s="30">
        <f>SummaryYearEnd!O33</f>
        <v>7.1477514831441473</v>
      </c>
      <c r="H21" s="30"/>
      <c r="I21" s="30"/>
      <c r="J21" s="1"/>
      <c r="K21" s="30"/>
      <c r="L21" s="8"/>
    </row>
    <row r="22" spans="2:12" x14ac:dyDescent="0.3">
      <c r="B22" s="14"/>
      <c r="C22" s="3"/>
      <c r="D22" s="3"/>
      <c r="E22" s="3"/>
      <c r="F22" s="3"/>
      <c r="G22" s="48"/>
      <c r="H22" s="48"/>
      <c r="I22" s="48"/>
      <c r="J22" s="3"/>
      <c r="K22" s="48"/>
      <c r="L22" s="22"/>
    </row>
    <row r="23" spans="2:12" x14ac:dyDescent="0.3">
      <c r="B23" s="12" t="s">
        <v>54</v>
      </c>
      <c r="C23" s="2"/>
      <c r="D23" s="117">
        <v>1000000</v>
      </c>
      <c r="E23" s="2"/>
      <c r="F23" s="2" t="s">
        <v>85</v>
      </c>
      <c r="G23" s="44">
        <f>SummaryYearEnd!P31</f>
        <v>7.1606266342384535</v>
      </c>
      <c r="H23" s="44">
        <f>SummaryYearEnd!P31</f>
        <v>7.1606266342384535</v>
      </c>
      <c r="I23" s="44"/>
      <c r="J23" s="118">
        <v>7.16</v>
      </c>
      <c r="K23" s="44">
        <f>D23*J23</f>
        <v>7160000</v>
      </c>
      <c r="L23" s="11"/>
    </row>
    <row r="24" spans="2:12" x14ac:dyDescent="0.3">
      <c r="B24" s="6"/>
      <c r="C24" s="1"/>
      <c r="D24" s="1"/>
      <c r="E24" s="1"/>
      <c r="F24" s="1" t="s">
        <v>86</v>
      </c>
      <c r="G24" s="30">
        <f>SummaryYearEnd!P32</f>
        <v>7.1606266342384535</v>
      </c>
      <c r="H24" s="30">
        <f>SummaryYearEnd!P32</f>
        <v>7.1606266342384535</v>
      </c>
      <c r="I24" s="30"/>
      <c r="J24" s="1"/>
      <c r="K24" s="30"/>
      <c r="L24" s="8"/>
    </row>
    <row r="25" spans="2:12" x14ac:dyDescent="0.3">
      <c r="B25" s="6"/>
      <c r="C25" s="1"/>
      <c r="D25" s="1"/>
      <c r="E25" s="1"/>
      <c r="F25" s="1" t="s">
        <v>87</v>
      </c>
      <c r="G25" s="30">
        <f>SummaryYearEnd!P33</f>
        <v>6.9274491157129585</v>
      </c>
      <c r="H25" s="30">
        <f>SummaryYearEnd!P33</f>
        <v>6.9274491157129585</v>
      </c>
      <c r="I25" s="30"/>
      <c r="J25" s="1"/>
      <c r="K25" s="30"/>
      <c r="L25" s="8"/>
    </row>
    <row r="26" spans="2:12" x14ac:dyDescent="0.3">
      <c r="B26" s="14"/>
      <c r="C26" s="3"/>
      <c r="D26" s="3"/>
      <c r="E26" s="3"/>
      <c r="F26" s="3"/>
      <c r="G26" s="3"/>
      <c r="H26" s="3"/>
      <c r="I26" s="3"/>
      <c r="J26" s="3"/>
      <c r="K26" s="3"/>
      <c r="L26" s="22"/>
    </row>
  </sheetData>
  <pageMargins left="0.7" right="0.7" top="0.75" bottom="0.75" header="0.3" footer="0.3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XFD80"/>
  <sheetViews>
    <sheetView showGridLines="0" workbookViewId="0"/>
  </sheetViews>
  <sheetFormatPr defaultRowHeight="14.4" x14ac:dyDescent="0.3"/>
  <cols>
    <col min="1" max="1" width="4.5546875" customWidth="1"/>
    <col min="2" max="2" width="22.88671875" customWidth="1"/>
    <col min="3" max="3" width="9" customWidth="1"/>
    <col min="4" max="4" width="10.5546875" customWidth="1"/>
    <col min="5" max="6" width="18.5546875" customWidth="1"/>
    <col min="7" max="7" width="0.6640625" customWidth="1"/>
    <col min="8" max="8" width="18.5546875" customWidth="1"/>
    <col min="9" max="9" width="16.6640625" customWidth="1"/>
    <col min="10" max="10" width="8.33203125" customWidth="1"/>
    <col min="11" max="11" width="11.5546875" customWidth="1"/>
    <col min="12" max="12" width="15.88671875" customWidth="1"/>
  </cols>
  <sheetData>
    <row r="2" spans="2:15" ht="21" x14ac:dyDescent="0.4">
      <c r="B2" s="15" t="s">
        <v>38</v>
      </c>
      <c r="C2" s="15">
        <f>RawData!U7</f>
        <v>0</v>
      </c>
    </row>
    <row r="3" spans="2:15" x14ac:dyDescent="0.3">
      <c r="B3" t="s">
        <v>157</v>
      </c>
      <c r="C3">
        <f>RawData!U9</f>
        <v>0</v>
      </c>
    </row>
    <row r="4" spans="2:15" ht="21" x14ac:dyDescent="0.4">
      <c r="B4" s="15" t="s">
        <v>41</v>
      </c>
      <c r="F4" s="17"/>
      <c r="G4" s="17"/>
    </row>
    <row r="5" spans="2:15" x14ac:dyDescent="0.3">
      <c r="B5" s="12" t="s">
        <v>42</v>
      </c>
      <c r="C5" s="2"/>
      <c r="D5" s="96">
        <f>RawData!$D$13</f>
        <v>41274</v>
      </c>
      <c r="E5" s="2"/>
      <c r="F5" s="38"/>
      <c r="G5" s="38"/>
      <c r="H5" s="2"/>
      <c r="I5" s="11"/>
    </row>
    <row r="6" spans="2:15" x14ac:dyDescent="0.3">
      <c r="B6" s="6" t="s">
        <v>17</v>
      </c>
      <c r="C6" s="1"/>
      <c r="D6" s="30">
        <f>RawData!U15</f>
        <v>0</v>
      </c>
      <c r="E6" s="1"/>
      <c r="F6" s="17"/>
      <c r="G6" s="17"/>
      <c r="H6" s="1"/>
      <c r="I6" s="8"/>
      <c r="O6" s="7" t="s">
        <v>151</v>
      </c>
    </row>
    <row r="7" spans="2:15" x14ac:dyDescent="0.3">
      <c r="B7" s="6" t="s">
        <v>18</v>
      </c>
      <c r="C7" s="1"/>
      <c r="D7" s="30">
        <f>RawData!U16</f>
        <v>0</v>
      </c>
      <c r="E7" s="1"/>
      <c r="F7" s="17"/>
      <c r="G7" s="17"/>
      <c r="H7" s="1"/>
      <c r="I7" s="8"/>
      <c r="O7" s="7" t="s">
        <v>151</v>
      </c>
    </row>
    <row r="8" spans="2:15" ht="4.2" customHeight="1" x14ac:dyDescent="0.3">
      <c r="B8" s="6"/>
      <c r="C8" s="1"/>
      <c r="D8" s="30"/>
      <c r="E8" s="1"/>
      <c r="F8" s="17"/>
      <c r="G8" s="17"/>
      <c r="H8" s="1"/>
      <c r="I8" s="8"/>
    </row>
    <row r="9" spans="2:15" x14ac:dyDescent="0.3">
      <c r="B9" s="6" t="s">
        <v>43</v>
      </c>
      <c r="C9" s="1"/>
      <c r="D9" s="30">
        <f>AVERAGE(D6:D7)</f>
        <v>0</v>
      </c>
      <c r="E9" s="1"/>
      <c r="F9" s="17"/>
      <c r="G9" s="17"/>
      <c r="H9" s="1"/>
      <c r="I9" s="8"/>
      <c r="O9" s="7" t="s">
        <v>131</v>
      </c>
    </row>
    <row r="10" spans="2:15" ht="4.2" customHeight="1" x14ac:dyDescent="0.3">
      <c r="B10" s="6"/>
      <c r="C10" s="1"/>
      <c r="D10" s="30"/>
      <c r="E10" s="1"/>
      <c r="F10" s="17"/>
      <c r="G10" s="17"/>
      <c r="H10" s="1"/>
      <c r="I10" s="8"/>
    </row>
    <row r="11" spans="2:15" x14ac:dyDescent="0.3">
      <c r="B11" s="6" t="s">
        <v>16</v>
      </c>
      <c r="C11" s="1"/>
      <c r="D11" s="30">
        <f>RawData!U14</f>
        <v>0</v>
      </c>
      <c r="E11" s="1"/>
      <c r="F11" s="17"/>
      <c r="G11" s="17"/>
      <c r="H11" s="1"/>
      <c r="I11" s="8"/>
      <c r="O11" s="7" t="s">
        <v>151</v>
      </c>
    </row>
    <row r="12" spans="2:15" ht="4.2" customHeight="1" x14ac:dyDescent="0.3">
      <c r="B12" s="14"/>
      <c r="C12" s="3"/>
      <c r="D12" s="48"/>
      <c r="E12" s="3"/>
      <c r="F12" s="49"/>
      <c r="G12" s="49"/>
      <c r="H12" s="3"/>
      <c r="I12" s="22"/>
    </row>
    <row r="13" spans="2:15" ht="21" x14ac:dyDescent="0.4">
      <c r="B13" s="15" t="s">
        <v>158</v>
      </c>
      <c r="D13" s="74"/>
      <c r="F13" s="17"/>
      <c r="G13" s="17"/>
    </row>
    <row r="14" spans="2:15" ht="4.2" customHeight="1" x14ac:dyDescent="0.3">
      <c r="B14" s="12"/>
      <c r="C14" s="2"/>
      <c r="D14" s="44"/>
      <c r="E14" s="2"/>
      <c r="F14" s="38"/>
      <c r="G14" s="81"/>
      <c r="H14" s="12"/>
      <c r="I14" s="2"/>
      <c r="J14" s="2"/>
      <c r="K14" s="2"/>
      <c r="L14" s="2"/>
      <c r="M14" s="11"/>
    </row>
    <row r="15" spans="2:15" ht="12" customHeight="1" x14ac:dyDescent="0.3">
      <c r="B15" s="6" t="s">
        <v>165</v>
      </c>
      <c r="C15" s="1"/>
      <c r="D15" s="30"/>
      <c r="E15" s="1"/>
      <c r="F15" s="1"/>
      <c r="G15" s="8"/>
      <c r="H15" s="6" t="s">
        <v>166</v>
      </c>
      <c r="I15" s="1"/>
      <c r="J15" s="30"/>
      <c r="K15" s="162" t="s">
        <v>46</v>
      </c>
      <c r="L15" s="1"/>
      <c r="M15" s="8"/>
    </row>
    <row r="16" spans="2:15" x14ac:dyDescent="0.3">
      <c r="B16" s="6"/>
      <c r="C16" s="1"/>
      <c r="D16" s="45" t="s">
        <v>45</v>
      </c>
      <c r="E16" s="28" t="s">
        <v>46</v>
      </c>
      <c r="F16" s="28" t="s">
        <v>132</v>
      </c>
      <c r="G16" s="53"/>
      <c r="H16" s="6"/>
      <c r="I16" s="1"/>
      <c r="J16" s="45" t="s">
        <v>45</v>
      </c>
      <c r="K16" s="162"/>
      <c r="L16" s="28" t="s">
        <v>132</v>
      </c>
      <c r="M16" s="53"/>
    </row>
    <row r="17" spans="1:16384" x14ac:dyDescent="0.3">
      <c r="B17" s="79"/>
      <c r="C17" s="35"/>
      <c r="D17" s="78"/>
      <c r="E17" s="73"/>
      <c r="F17" s="98"/>
      <c r="G17" s="112"/>
      <c r="H17" s="97" t="s">
        <v>168</v>
      </c>
      <c r="I17" s="1"/>
      <c r="J17" s="93"/>
      <c r="K17" s="89"/>
      <c r="L17" s="4">
        <f t="shared" ref="L17:L20" si="0">J17*K17</f>
        <v>0</v>
      </c>
      <c r="M17" s="31"/>
      <c r="O17" s="7" t="s">
        <v>152</v>
      </c>
    </row>
    <row r="18" spans="1:16384" x14ac:dyDescent="0.3">
      <c r="B18" s="90"/>
      <c r="C18" s="35"/>
      <c r="D18" s="35"/>
      <c r="E18" s="35"/>
      <c r="F18" s="98"/>
      <c r="G18" s="112"/>
      <c r="H18" s="97" t="s">
        <v>129</v>
      </c>
      <c r="I18" s="1"/>
      <c r="J18" s="93"/>
      <c r="K18" s="89"/>
      <c r="L18" s="4">
        <f t="shared" si="0"/>
        <v>0</v>
      </c>
      <c r="M18" s="31"/>
      <c r="O18" s="7" t="s">
        <v>142</v>
      </c>
    </row>
    <row r="19" spans="1:16384" x14ac:dyDescent="0.3">
      <c r="B19" s="6" t="s">
        <v>172</v>
      </c>
      <c r="C19" s="1"/>
      <c r="D19" s="69">
        <f>D11</f>
        <v>0</v>
      </c>
      <c r="E19" s="34">
        <f>RawData!U20</f>
        <v>0</v>
      </c>
      <c r="F19" s="4">
        <f>D19*E19</f>
        <v>0</v>
      </c>
      <c r="G19" s="31"/>
      <c r="H19" s="97" t="s">
        <v>47</v>
      </c>
      <c r="I19" s="1"/>
      <c r="J19" s="93"/>
      <c r="K19" s="89"/>
      <c r="L19" s="4">
        <f t="shared" si="0"/>
        <v>0</v>
      </c>
      <c r="M19" s="31"/>
      <c r="O19" s="7" t="s">
        <v>175</v>
      </c>
    </row>
    <row r="20" spans="1:16384" x14ac:dyDescent="0.3">
      <c r="B20" s="6" t="s">
        <v>171</v>
      </c>
      <c r="C20" s="1"/>
      <c r="D20" s="1"/>
      <c r="E20" s="1"/>
      <c r="F20" s="5">
        <f>RawData!U42</f>
        <v>0</v>
      </c>
      <c r="G20" s="31"/>
      <c r="H20" s="97" t="s">
        <v>148</v>
      </c>
      <c r="I20" s="1"/>
      <c r="J20" s="93"/>
      <c r="K20" s="89"/>
      <c r="L20" s="5">
        <f t="shared" si="0"/>
        <v>0</v>
      </c>
      <c r="M20" s="31"/>
      <c r="O20" s="7" t="s">
        <v>175</v>
      </c>
    </row>
    <row r="21" spans="1:16384" x14ac:dyDescent="0.3">
      <c r="B21" s="6" t="s">
        <v>81</v>
      </c>
      <c r="C21" s="1"/>
      <c r="D21" s="1"/>
      <c r="E21" s="1"/>
      <c r="F21" s="24">
        <f>SUM(F19:F20)</f>
        <v>0</v>
      </c>
      <c r="G21" s="51"/>
      <c r="H21" s="6" t="s">
        <v>81</v>
      </c>
      <c r="I21" s="1"/>
      <c r="J21" s="1"/>
      <c r="K21" s="1"/>
      <c r="L21" s="24">
        <f>SUM(L17:L20)</f>
        <v>0</v>
      </c>
      <c r="M21" s="51"/>
      <c r="O21" s="7" t="s">
        <v>131</v>
      </c>
    </row>
    <row r="22" spans="1:16384" x14ac:dyDescent="0.3">
      <c r="B22" s="6" t="s">
        <v>133</v>
      </c>
      <c r="D22" s="1"/>
      <c r="E22" s="1"/>
      <c r="F22" s="4">
        <f>RawData!U41</f>
        <v>0</v>
      </c>
      <c r="G22" s="31"/>
      <c r="H22" s="6" t="s">
        <v>133</v>
      </c>
      <c r="J22" s="1"/>
      <c r="K22" s="1"/>
      <c r="L22" s="4">
        <f t="shared" ref="L22:L23" si="1">F22</f>
        <v>0</v>
      </c>
      <c r="M22" s="31"/>
      <c r="O22" s="7" t="s">
        <v>153</v>
      </c>
    </row>
    <row r="23" spans="1:16384" x14ac:dyDescent="0.3">
      <c r="B23" s="6" t="s">
        <v>134</v>
      </c>
      <c r="D23" s="1"/>
      <c r="E23" s="1"/>
      <c r="F23" s="5">
        <f>RawData!U40</f>
        <v>0</v>
      </c>
      <c r="G23" s="31"/>
      <c r="H23" s="6" t="s">
        <v>134</v>
      </c>
      <c r="J23" s="1"/>
      <c r="K23" s="1"/>
      <c r="L23" s="5">
        <f t="shared" si="1"/>
        <v>0</v>
      </c>
      <c r="M23" s="31"/>
      <c r="O23" s="7" t="s">
        <v>153</v>
      </c>
    </row>
    <row r="24" spans="1:16384" x14ac:dyDescent="0.3">
      <c r="B24" s="6" t="s">
        <v>82</v>
      </c>
      <c r="D24" s="1"/>
      <c r="E24" s="1"/>
      <c r="F24" s="4">
        <f>SUM(F21:F23)</f>
        <v>0</v>
      </c>
      <c r="G24" s="31"/>
      <c r="H24" s="6" t="s">
        <v>82</v>
      </c>
      <c r="J24" s="1"/>
      <c r="K24" s="1"/>
      <c r="L24" s="4">
        <f>SUM(L21:L23)</f>
        <v>0</v>
      </c>
      <c r="M24" s="31"/>
      <c r="O24" s="7" t="s">
        <v>131</v>
      </c>
    </row>
    <row r="25" spans="1:16384" x14ac:dyDescent="0.3">
      <c r="B25" s="6" t="s">
        <v>48</v>
      </c>
      <c r="D25" s="1"/>
      <c r="E25" s="1"/>
      <c r="F25" s="4">
        <f>RawData!U35</f>
        <v>0</v>
      </c>
      <c r="G25" s="31"/>
      <c r="H25" s="6" t="s">
        <v>48</v>
      </c>
      <c r="J25" s="1"/>
      <c r="K25" s="1"/>
      <c r="L25" s="4">
        <f>F25</f>
        <v>0</v>
      </c>
      <c r="M25" s="31"/>
      <c r="O25" s="7" t="s">
        <v>154</v>
      </c>
    </row>
    <row r="26" spans="1:16384" ht="15" thickBot="1" x14ac:dyDescent="0.35">
      <c r="B26" s="6" t="s">
        <v>169</v>
      </c>
      <c r="D26" s="1"/>
      <c r="E26" s="1"/>
      <c r="F26" s="20">
        <f>F24-F25</f>
        <v>0</v>
      </c>
      <c r="G26" s="4"/>
      <c r="H26" s="6" t="s">
        <v>170</v>
      </c>
      <c r="J26" s="1"/>
      <c r="K26" s="1"/>
      <c r="L26" s="20">
        <f>L24-L25</f>
        <v>0</v>
      </c>
      <c r="M26" s="31"/>
      <c r="O26" s="7" t="s">
        <v>131</v>
      </c>
    </row>
    <row r="27" spans="1:16384" ht="4.2" customHeight="1" thickTop="1" x14ac:dyDescent="0.3">
      <c r="A27" s="1"/>
      <c r="B27" s="6"/>
      <c r="C27" s="1"/>
      <c r="D27" s="1"/>
      <c r="E27" s="1"/>
      <c r="F27" s="1"/>
      <c r="G27" s="1"/>
      <c r="H27" s="6"/>
      <c r="I27" s="1"/>
      <c r="J27" s="1"/>
      <c r="K27" s="1"/>
      <c r="L27" s="1"/>
      <c r="M27" s="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pans="1:16384" ht="15" thickBot="1" x14ac:dyDescent="0.35">
      <c r="A28" s="1"/>
      <c r="B28" s="85" t="s">
        <v>167</v>
      </c>
      <c r="C28" s="1"/>
      <c r="D28" s="1"/>
      <c r="E28" s="1"/>
      <c r="F28" s="80">
        <f>F26</f>
        <v>0</v>
      </c>
      <c r="G28" s="1"/>
      <c r="H28" s="6"/>
      <c r="I28" s="1"/>
      <c r="J28" s="1"/>
      <c r="K28" s="1"/>
      <c r="L28" s="1"/>
      <c r="M28" s="8"/>
      <c r="N28" s="1"/>
      <c r="O28" s="18" t="s">
        <v>177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pans="1:16384" ht="4.2" customHeight="1" thickTop="1" x14ac:dyDescent="0.3">
      <c r="B29" s="14"/>
      <c r="C29" s="3"/>
      <c r="D29" s="3"/>
      <c r="E29" s="3"/>
      <c r="F29" s="5"/>
      <c r="G29" s="5"/>
      <c r="H29" s="14"/>
      <c r="I29" s="3"/>
      <c r="J29" s="3"/>
      <c r="K29" s="3"/>
      <c r="L29" s="5"/>
      <c r="M29" s="94"/>
    </row>
    <row r="30" spans="1:16384" ht="21.6" thickBot="1" x14ac:dyDescent="0.45">
      <c r="B30" s="15" t="s">
        <v>159</v>
      </c>
      <c r="F30" s="55"/>
      <c r="G30" s="55"/>
    </row>
    <row r="31" spans="1:16384" x14ac:dyDescent="0.3">
      <c r="B31" s="62"/>
      <c r="C31" s="27"/>
      <c r="D31" s="27"/>
      <c r="E31" s="39" t="s">
        <v>49</v>
      </c>
      <c r="F31" s="27"/>
      <c r="G31" s="27"/>
      <c r="H31" s="39" t="s">
        <v>50</v>
      </c>
      <c r="I31" s="65"/>
    </row>
    <row r="32" spans="1:16384" ht="4.2" customHeight="1" x14ac:dyDescent="0.3">
      <c r="B32" s="12"/>
      <c r="C32" s="2"/>
      <c r="D32" s="2"/>
      <c r="E32" s="43"/>
      <c r="F32" s="2"/>
      <c r="G32" s="2"/>
      <c r="H32" s="43"/>
      <c r="I32" s="11"/>
    </row>
    <row r="33" spans="2:15" x14ac:dyDescent="0.3">
      <c r="B33" s="36" t="s">
        <v>51</v>
      </c>
      <c r="C33" s="1"/>
      <c r="D33" s="1"/>
      <c r="E33" s="4">
        <f>RawData!U22</f>
        <v>0</v>
      </c>
      <c r="F33" s="1"/>
      <c r="G33" s="1"/>
      <c r="H33" s="4">
        <f>RawData!U21</f>
        <v>0</v>
      </c>
      <c r="I33" s="8"/>
      <c r="O33" s="7" t="s">
        <v>154</v>
      </c>
    </row>
    <row r="34" spans="2:15" ht="4.2" customHeight="1" x14ac:dyDescent="0.3">
      <c r="B34" s="84"/>
      <c r="C34" s="3"/>
      <c r="D34" s="3"/>
      <c r="E34" s="5"/>
      <c r="F34" s="3"/>
      <c r="G34" s="3"/>
      <c r="H34" s="5"/>
      <c r="I34" s="22"/>
    </row>
    <row r="35" spans="2:15" ht="4.2" customHeight="1" x14ac:dyDescent="0.3">
      <c r="B35" s="36"/>
      <c r="C35" s="1"/>
      <c r="D35" s="1"/>
      <c r="E35" s="4"/>
      <c r="F35" s="1"/>
      <c r="G35" s="1"/>
      <c r="H35" s="4"/>
      <c r="I35" s="8"/>
    </row>
    <row r="36" spans="2:15" x14ac:dyDescent="0.3">
      <c r="B36" s="86" t="s">
        <v>140</v>
      </c>
      <c r="C36" s="2"/>
      <c r="D36" s="2"/>
      <c r="E36" s="19"/>
      <c r="F36" s="2"/>
      <c r="G36" s="2"/>
      <c r="H36" s="19"/>
      <c r="I36" s="11"/>
    </row>
    <row r="37" spans="2:15" x14ac:dyDescent="0.3">
      <c r="B37" s="6" t="s">
        <v>56</v>
      </c>
      <c r="C37" s="1"/>
      <c r="D37" s="1"/>
      <c r="E37" s="4">
        <f>RawData!U26</f>
        <v>0</v>
      </c>
      <c r="F37" s="1"/>
      <c r="G37" s="1"/>
      <c r="H37" s="4">
        <f>RawData!U25</f>
        <v>0</v>
      </c>
      <c r="I37" s="8"/>
      <c r="O37" s="7" t="s">
        <v>154</v>
      </c>
    </row>
    <row r="38" spans="2:15" x14ac:dyDescent="0.3">
      <c r="B38" s="6" t="s">
        <v>139</v>
      </c>
      <c r="C38" s="1"/>
      <c r="D38" s="1"/>
      <c r="E38" s="4">
        <f>RawData!U28</f>
        <v>0</v>
      </c>
      <c r="F38" s="1"/>
      <c r="G38" s="1"/>
      <c r="H38" s="4">
        <f>RawData!U27</f>
        <v>0</v>
      </c>
      <c r="I38" s="8"/>
      <c r="O38" s="7" t="s">
        <v>154</v>
      </c>
    </row>
    <row r="39" spans="2:15" x14ac:dyDescent="0.3">
      <c r="B39" s="40" t="s">
        <v>137</v>
      </c>
      <c r="C39" s="1"/>
      <c r="D39" s="1"/>
      <c r="E39" s="4">
        <f>RawData!U30</f>
        <v>0</v>
      </c>
      <c r="F39" s="1"/>
      <c r="G39" s="1"/>
      <c r="H39" s="4">
        <f>RawData!U29</f>
        <v>0</v>
      </c>
      <c r="I39" s="8"/>
      <c r="O39" s="7" t="s">
        <v>154</v>
      </c>
    </row>
    <row r="40" spans="2:15" x14ac:dyDescent="0.3">
      <c r="B40" s="40" t="s">
        <v>138</v>
      </c>
      <c r="C40" s="1"/>
      <c r="D40" s="1"/>
      <c r="E40" s="4">
        <f>RawData!U32</f>
        <v>0</v>
      </c>
      <c r="F40" s="1"/>
      <c r="G40" s="1"/>
      <c r="H40" s="4">
        <f>RawData!U31</f>
        <v>0</v>
      </c>
      <c r="I40" s="8"/>
      <c r="O40" s="7" t="s">
        <v>154</v>
      </c>
    </row>
    <row r="41" spans="2:15" ht="15" thickBot="1" x14ac:dyDescent="0.35">
      <c r="B41" s="40" t="s">
        <v>52</v>
      </c>
      <c r="C41" s="1"/>
      <c r="D41" s="1"/>
      <c r="E41" s="20">
        <f>SUM(E37:E40)</f>
        <v>0</v>
      </c>
      <c r="F41" s="1"/>
      <c r="G41" s="1"/>
      <c r="H41" s="20">
        <f>SUM(H37:H40)</f>
        <v>0</v>
      </c>
      <c r="I41" s="8"/>
      <c r="O41" s="7" t="s">
        <v>155</v>
      </c>
    </row>
    <row r="42" spans="2:15" ht="4.2" customHeight="1" thickTop="1" x14ac:dyDescent="0.3">
      <c r="B42" s="6"/>
      <c r="C42" s="1"/>
      <c r="D42" s="1"/>
      <c r="E42" s="4"/>
      <c r="F42" s="1"/>
      <c r="G42" s="1"/>
      <c r="H42" s="4"/>
      <c r="I42" s="8"/>
    </row>
    <row r="43" spans="2:15" ht="4.2" customHeight="1" x14ac:dyDescent="0.3">
      <c r="B43" s="12"/>
      <c r="C43" s="2"/>
      <c r="D43" s="2"/>
      <c r="E43" s="19"/>
      <c r="F43" s="2"/>
      <c r="G43" s="2"/>
      <c r="H43" s="19"/>
      <c r="I43" s="11"/>
    </row>
    <row r="44" spans="2:15" x14ac:dyDescent="0.3">
      <c r="B44" s="50" t="s">
        <v>141</v>
      </c>
      <c r="C44" s="1"/>
      <c r="D44" s="1"/>
      <c r="E44" s="4"/>
      <c r="F44" s="1"/>
      <c r="G44" s="1"/>
      <c r="H44" s="4"/>
      <c r="I44" s="8"/>
    </row>
    <row r="45" spans="2:15" x14ac:dyDescent="0.3">
      <c r="B45" s="6" t="s">
        <v>53</v>
      </c>
      <c r="C45" s="1"/>
      <c r="D45" s="1"/>
      <c r="E45" s="4">
        <f>E37</f>
        <v>0</v>
      </c>
      <c r="F45" s="1"/>
      <c r="G45" s="1"/>
      <c r="H45" s="4">
        <f>H37</f>
        <v>0</v>
      </c>
      <c r="I45" s="8"/>
      <c r="O45" s="7" t="s">
        <v>154</v>
      </c>
    </row>
    <row r="46" spans="2:15" x14ac:dyDescent="0.3">
      <c r="B46" s="40" t="s">
        <v>137</v>
      </c>
      <c r="C46" s="1"/>
      <c r="D46" s="1"/>
      <c r="E46" s="4">
        <f t="shared" ref="E46:E47" si="2">E39</f>
        <v>0</v>
      </c>
      <c r="F46" s="1"/>
      <c r="G46" s="1"/>
      <c r="H46" s="4">
        <f t="shared" ref="H46:H47" si="3">H39</f>
        <v>0</v>
      </c>
      <c r="I46" s="8"/>
      <c r="O46" s="7" t="s">
        <v>154</v>
      </c>
    </row>
    <row r="47" spans="2:15" x14ac:dyDescent="0.3">
      <c r="B47" s="40" t="s">
        <v>138</v>
      </c>
      <c r="C47" s="1"/>
      <c r="D47" s="1"/>
      <c r="E47" s="4">
        <f t="shared" si="2"/>
        <v>0</v>
      </c>
      <c r="F47" s="1"/>
      <c r="G47" s="1"/>
      <c r="H47" s="4">
        <f t="shared" si="3"/>
        <v>0</v>
      </c>
      <c r="I47" s="8"/>
      <c r="O47" s="7" t="s">
        <v>154</v>
      </c>
    </row>
    <row r="48" spans="2:15" ht="15" thickBot="1" x14ac:dyDescent="0.35">
      <c r="B48" s="6" t="s">
        <v>55</v>
      </c>
      <c r="C48" s="1"/>
      <c r="D48" s="1"/>
      <c r="E48" s="20">
        <f>SUM(E45:E47)</f>
        <v>0</v>
      </c>
      <c r="F48" s="1"/>
      <c r="G48" s="1"/>
      <c r="H48" s="20">
        <f>SUM(H45:H47)</f>
        <v>0</v>
      </c>
      <c r="I48" s="8"/>
      <c r="O48" s="7" t="s">
        <v>130</v>
      </c>
    </row>
    <row r="49" spans="2:15" ht="4.2" customHeight="1" thickTop="1" x14ac:dyDescent="0.3">
      <c r="B49" s="14"/>
      <c r="C49" s="3"/>
      <c r="D49" s="3"/>
      <c r="E49" s="5"/>
      <c r="F49" s="3"/>
      <c r="G49" s="3"/>
      <c r="H49" s="5"/>
      <c r="I49" s="22"/>
    </row>
    <row r="50" spans="2:15" ht="4.2" customHeight="1" x14ac:dyDescent="0.3">
      <c r="B50" s="12"/>
      <c r="C50" s="2"/>
      <c r="D50" s="2"/>
      <c r="E50" s="19"/>
      <c r="F50" s="2"/>
      <c r="G50" s="2"/>
      <c r="H50" s="19"/>
      <c r="I50" s="11"/>
    </row>
    <row r="51" spans="2:15" ht="14.4" customHeight="1" x14ac:dyDescent="0.3">
      <c r="B51" s="36" t="s">
        <v>57</v>
      </c>
      <c r="C51" s="1"/>
      <c r="D51" s="72">
        <f>RawData!U11</f>
        <v>0</v>
      </c>
      <c r="E51" s="67" t="s">
        <v>39</v>
      </c>
      <c r="F51" s="1"/>
      <c r="G51" s="1"/>
      <c r="H51" s="24"/>
      <c r="I51" s="8"/>
    </row>
    <row r="52" spans="2:15" x14ac:dyDescent="0.3">
      <c r="B52" s="6" t="s">
        <v>136</v>
      </c>
      <c r="C52" s="1"/>
      <c r="D52" s="1"/>
      <c r="E52" s="4">
        <f>RawData!U36</f>
        <v>0</v>
      </c>
      <c r="F52" s="1"/>
      <c r="G52" s="1"/>
      <c r="H52" s="24"/>
      <c r="I52" s="8"/>
      <c r="O52" s="7" t="s">
        <v>154</v>
      </c>
    </row>
    <row r="53" spans="2:15" x14ac:dyDescent="0.3">
      <c r="B53" s="6" t="s">
        <v>40</v>
      </c>
      <c r="C53" s="77"/>
      <c r="D53" s="88"/>
      <c r="E53" s="4">
        <f>RawData!U38*-1</f>
        <v>0</v>
      </c>
      <c r="F53" s="1"/>
      <c r="G53" s="1"/>
      <c r="H53" s="24"/>
      <c r="I53" s="8"/>
      <c r="O53" s="7" t="s">
        <v>154</v>
      </c>
    </row>
    <row r="54" spans="2:15" x14ac:dyDescent="0.3">
      <c r="B54" s="6" t="s">
        <v>9</v>
      </c>
      <c r="C54" s="1"/>
      <c r="D54" s="1"/>
      <c r="E54" s="4">
        <f>RawData!U39*-1</f>
        <v>0</v>
      </c>
      <c r="F54" s="1"/>
      <c r="G54" s="1"/>
      <c r="H54" s="24"/>
      <c r="I54" s="8"/>
      <c r="O54" s="7" t="s">
        <v>154</v>
      </c>
    </row>
    <row r="55" spans="2:15" x14ac:dyDescent="0.3">
      <c r="B55" s="6" t="s">
        <v>126</v>
      </c>
      <c r="C55" s="1"/>
      <c r="D55" s="1"/>
      <c r="E55" s="4">
        <f>RawData!U37*-1</f>
        <v>0</v>
      </c>
      <c r="F55" s="1"/>
      <c r="G55" s="1"/>
      <c r="H55" s="24"/>
      <c r="I55" s="8"/>
      <c r="O55" s="7" t="s">
        <v>154</v>
      </c>
    </row>
    <row r="56" spans="2:15" x14ac:dyDescent="0.3">
      <c r="B56" s="6" t="s">
        <v>127</v>
      </c>
      <c r="C56" s="1"/>
      <c r="D56" s="1"/>
      <c r="E56" s="4">
        <f t="shared" ref="E56:E57" si="4">F22</f>
        <v>0</v>
      </c>
      <c r="F56" s="1"/>
      <c r="G56" s="1"/>
      <c r="H56" s="24"/>
      <c r="I56" s="8"/>
      <c r="O56" s="7" t="s">
        <v>154</v>
      </c>
    </row>
    <row r="57" spans="2:15" x14ac:dyDescent="0.3">
      <c r="B57" s="6" t="s">
        <v>128</v>
      </c>
      <c r="C57" s="1"/>
      <c r="D57" s="1"/>
      <c r="E57" s="4">
        <f t="shared" si="4"/>
        <v>0</v>
      </c>
      <c r="F57" s="1"/>
      <c r="G57" s="1"/>
      <c r="H57" s="24"/>
      <c r="I57" s="8"/>
      <c r="O57" s="7" t="s">
        <v>154</v>
      </c>
    </row>
    <row r="58" spans="2:15" ht="15" thickBot="1" x14ac:dyDescent="0.35">
      <c r="B58" s="6" t="s">
        <v>135</v>
      </c>
      <c r="C58" s="1"/>
      <c r="D58" s="1"/>
      <c r="E58" s="75">
        <f>SUM(E52:E57)</f>
        <v>0</v>
      </c>
      <c r="F58" s="18"/>
      <c r="G58" s="18"/>
      <c r="H58" s="24"/>
      <c r="I58" s="8"/>
      <c r="O58" s="18" t="s">
        <v>156</v>
      </c>
    </row>
    <row r="59" spans="2:15" ht="4.2" customHeight="1" thickTop="1" x14ac:dyDescent="0.3">
      <c r="B59" s="14"/>
      <c r="C59" s="3"/>
      <c r="D59" s="3"/>
      <c r="E59" s="5"/>
      <c r="F59" s="3"/>
      <c r="G59" s="3"/>
      <c r="H59" s="5"/>
      <c r="I59" s="22"/>
    </row>
    <row r="60" spans="2:15" ht="4.2" customHeight="1" x14ac:dyDescent="0.3">
      <c r="B60" s="6"/>
      <c r="C60" s="1"/>
      <c r="D60" s="1"/>
      <c r="E60" s="4"/>
      <c r="F60" s="1"/>
      <c r="G60" s="1"/>
      <c r="H60" s="4"/>
      <c r="I60" s="8"/>
    </row>
    <row r="61" spans="2:15" ht="14.85" customHeight="1" x14ac:dyDescent="0.3">
      <c r="B61" s="50" t="s">
        <v>54</v>
      </c>
      <c r="C61" s="1"/>
      <c r="D61" s="1"/>
      <c r="E61" s="4">
        <f>RawData!U24</f>
        <v>0</v>
      </c>
      <c r="F61" s="1"/>
      <c r="G61" s="1"/>
      <c r="H61" s="4">
        <f>RawData!U23</f>
        <v>0</v>
      </c>
      <c r="I61" s="8"/>
      <c r="O61" s="7" t="s">
        <v>154</v>
      </c>
    </row>
    <row r="62" spans="2:15" ht="4.2" customHeight="1" x14ac:dyDescent="0.3">
      <c r="B62" s="83"/>
      <c r="C62" s="3"/>
      <c r="D62" s="3"/>
      <c r="E62" s="56"/>
      <c r="F62" s="3"/>
      <c r="G62" s="3"/>
      <c r="H62" s="56"/>
      <c r="I62" s="22"/>
    </row>
    <row r="63" spans="2:15" ht="21" x14ac:dyDescent="0.4">
      <c r="B63" s="15" t="s">
        <v>160</v>
      </c>
      <c r="C63" s="1"/>
      <c r="D63" s="1"/>
      <c r="E63" s="42"/>
      <c r="F63" s="1"/>
      <c r="G63" s="1"/>
      <c r="H63" s="42"/>
      <c r="I63" s="1"/>
    </row>
    <row r="64" spans="2:15" ht="14.85" customHeight="1" x14ac:dyDescent="0.3">
      <c r="B64" s="12"/>
      <c r="C64" s="2"/>
      <c r="D64" s="2"/>
      <c r="E64" s="47" t="s">
        <v>49</v>
      </c>
      <c r="F64" s="2"/>
      <c r="G64" s="2"/>
      <c r="H64" s="47" t="s">
        <v>50</v>
      </c>
      <c r="I64" s="11"/>
    </row>
    <row r="65" spans="2:15" ht="14.85" customHeight="1" x14ac:dyDescent="0.3">
      <c r="B65" s="25" t="s">
        <v>44</v>
      </c>
      <c r="C65" s="1"/>
      <c r="D65" s="1"/>
      <c r="E65" s="5">
        <f>F28</f>
        <v>0</v>
      </c>
      <c r="F65" s="9">
        <f>IFERROR(E65/E66,0)</f>
        <v>0</v>
      </c>
      <c r="G65" s="9"/>
      <c r="H65" s="5">
        <f>F28</f>
        <v>0</v>
      </c>
      <c r="I65" s="26">
        <f>IFERROR(H65/H66,0)</f>
        <v>0</v>
      </c>
      <c r="O65" s="7" t="s">
        <v>176</v>
      </c>
    </row>
    <row r="66" spans="2:15" ht="14.85" customHeight="1" x14ac:dyDescent="0.3">
      <c r="B66" s="6" t="s">
        <v>51</v>
      </c>
      <c r="C66" s="1"/>
      <c r="D66" s="1"/>
      <c r="E66" s="24">
        <f>E33</f>
        <v>0</v>
      </c>
      <c r="F66" s="1"/>
      <c r="G66" s="1"/>
      <c r="H66" s="24">
        <f>H33</f>
        <v>0</v>
      </c>
      <c r="I66" s="8"/>
      <c r="O66" s="7" t="s">
        <v>143</v>
      </c>
    </row>
    <row r="67" spans="2:15" ht="4.2" customHeight="1" x14ac:dyDescent="0.3">
      <c r="B67" s="6"/>
      <c r="C67" s="1"/>
      <c r="D67" s="1"/>
      <c r="E67" s="24"/>
      <c r="F67" s="1"/>
      <c r="G67" s="1"/>
      <c r="H67" s="24"/>
      <c r="I67" s="8"/>
    </row>
    <row r="68" spans="2:15" ht="14.85" customHeight="1" x14ac:dyDescent="0.3">
      <c r="B68" s="25" t="s">
        <v>44</v>
      </c>
      <c r="C68" s="1"/>
      <c r="D68" s="1"/>
      <c r="E68" s="5">
        <f>F28</f>
        <v>0</v>
      </c>
      <c r="F68" s="9">
        <f>IFERROR(E68/E69,0)</f>
        <v>0</v>
      </c>
      <c r="G68" s="9"/>
      <c r="H68" s="5">
        <f>$F$28</f>
        <v>0</v>
      </c>
      <c r="I68" s="26">
        <f>IFERROR(H68/H69,0)</f>
        <v>0</v>
      </c>
      <c r="O68" s="7" t="s">
        <v>176</v>
      </c>
    </row>
    <row r="69" spans="2:15" x14ac:dyDescent="0.3">
      <c r="B69" s="6" t="s">
        <v>52</v>
      </c>
      <c r="C69" s="29"/>
      <c r="D69" s="29"/>
      <c r="E69" s="4">
        <f>E41</f>
        <v>0</v>
      </c>
      <c r="F69" s="16"/>
      <c r="G69" s="16"/>
      <c r="H69" s="4">
        <f>H41</f>
        <v>0</v>
      </c>
      <c r="I69" s="37"/>
      <c r="O69" s="7" t="s">
        <v>144</v>
      </c>
    </row>
    <row r="70" spans="2:15" ht="4.2" customHeight="1" x14ac:dyDescent="0.3">
      <c r="B70" s="6"/>
      <c r="C70" s="29"/>
      <c r="D70" s="29"/>
      <c r="E70" s="4"/>
      <c r="F70" s="16"/>
      <c r="G70" s="16"/>
      <c r="H70" s="4"/>
      <c r="I70" s="37"/>
    </row>
    <row r="71" spans="2:15" x14ac:dyDescent="0.3">
      <c r="B71" s="25" t="s">
        <v>44</v>
      </c>
      <c r="C71" s="29"/>
      <c r="D71" s="29"/>
      <c r="E71" s="5">
        <f>F28</f>
        <v>0</v>
      </c>
      <c r="F71" s="9">
        <f>IFERROR(E71/E72,0)</f>
        <v>0</v>
      </c>
      <c r="G71" s="9"/>
      <c r="H71" s="5">
        <f>F28</f>
        <v>0</v>
      </c>
      <c r="I71" s="26">
        <f>IFERROR(H71/H72,0)</f>
        <v>0</v>
      </c>
      <c r="O71" s="7" t="s">
        <v>176</v>
      </c>
    </row>
    <row r="72" spans="2:15" x14ac:dyDescent="0.3">
      <c r="B72" s="6" t="s">
        <v>55</v>
      </c>
      <c r="C72" s="29"/>
      <c r="D72" s="29"/>
      <c r="E72" s="4">
        <f>E48</f>
        <v>0</v>
      </c>
      <c r="F72" s="16"/>
      <c r="G72" s="16"/>
      <c r="H72" s="4">
        <f>H48</f>
        <v>0</v>
      </c>
      <c r="I72" s="37"/>
      <c r="O72" s="7" t="s">
        <v>145</v>
      </c>
    </row>
    <row r="73" spans="2:15" ht="4.2" customHeight="1" x14ac:dyDescent="0.3">
      <c r="B73" s="6"/>
      <c r="C73" s="29"/>
      <c r="D73" s="29"/>
      <c r="E73" s="4"/>
      <c r="F73" s="16"/>
      <c r="G73" s="16"/>
      <c r="H73" s="4"/>
      <c r="I73" s="37"/>
    </row>
    <row r="74" spans="2:15" x14ac:dyDescent="0.3">
      <c r="B74" s="25" t="s">
        <v>44</v>
      </c>
      <c r="C74" s="29"/>
      <c r="D74" s="29"/>
      <c r="E74" s="5">
        <f>F28</f>
        <v>0</v>
      </c>
      <c r="F74" s="9">
        <f>IFERROR(E74/E75,0)</f>
        <v>0</v>
      </c>
      <c r="G74" s="9"/>
      <c r="H74" s="4"/>
      <c r="I74" s="26"/>
      <c r="O74" s="7" t="s">
        <v>176</v>
      </c>
    </row>
    <row r="75" spans="2:15" x14ac:dyDescent="0.3">
      <c r="B75" s="6" t="s">
        <v>58</v>
      </c>
      <c r="C75" s="29"/>
      <c r="D75" s="29"/>
      <c r="E75" s="4">
        <f>E58</f>
        <v>0</v>
      </c>
      <c r="F75" s="16"/>
      <c r="G75" s="16"/>
      <c r="H75" s="4"/>
      <c r="I75" s="37"/>
      <c r="O75" s="7" t="s">
        <v>146</v>
      </c>
    </row>
    <row r="76" spans="2:15" ht="4.2" customHeight="1" x14ac:dyDescent="0.3">
      <c r="B76" s="6"/>
      <c r="C76" s="29"/>
      <c r="D76" s="29"/>
      <c r="E76" s="4"/>
      <c r="F76" s="16"/>
      <c r="G76" s="16"/>
      <c r="H76" s="4"/>
      <c r="I76" s="37"/>
    </row>
    <row r="77" spans="2:15" x14ac:dyDescent="0.3">
      <c r="B77" s="25" t="s">
        <v>44</v>
      </c>
      <c r="C77" s="29"/>
      <c r="D77" s="29"/>
      <c r="E77" s="5">
        <f>F28</f>
        <v>0</v>
      </c>
      <c r="F77" s="9">
        <f>IFERROR(E77/E78,0)</f>
        <v>0</v>
      </c>
      <c r="G77" s="9"/>
      <c r="H77" s="5">
        <f>F28</f>
        <v>0</v>
      </c>
      <c r="I77" s="26">
        <f>IFERROR(H77/H78,0)</f>
        <v>0</v>
      </c>
      <c r="O77" s="7" t="s">
        <v>176</v>
      </c>
    </row>
    <row r="78" spans="2:15" x14ac:dyDescent="0.3">
      <c r="B78" s="6" t="s">
        <v>54</v>
      </c>
      <c r="C78" s="29"/>
      <c r="D78" s="29"/>
      <c r="E78" s="4">
        <f>E61</f>
        <v>0</v>
      </c>
      <c r="F78" s="29"/>
      <c r="G78" s="29"/>
      <c r="H78" s="4">
        <f>H61</f>
        <v>0</v>
      </c>
      <c r="I78" s="95"/>
      <c r="O78" s="7" t="s">
        <v>147</v>
      </c>
    </row>
    <row r="79" spans="2:15" ht="4.2" customHeight="1" x14ac:dyDescent="0.3">
      <c r="B79" s="14"/>
      <c r="C79" s="32"/>
      <c r="D79" s="32"/>
      <c r="E79" s="54"/>
      <c r="F79" s="32"/>
      <c r="G79" s="32"/>
      <c r="H79" s="54"/>
      <c r="I79" s="82"/>
    </row>
    <row r="80" spans="2:15" x14ac:dyDescent="0.3">
      <c r="C80" s="23"/>
      <c r="D80" s="23"/>
      <c r="E80" s="52"/>
      <c r="F80" s="23"/>
      <c r="G80" s="23"/>
      <c r="H80" s="52"/>
      <c r="I80" s="23"/>
    </row>
  </sheetData>
  <sheetProtection sheet="1" objects="1" scenarios="1"/>
  <mergeCells count="1">
    <mergeCell ref="K15:K16"/>
  </mergeCells>
  <pageMargins left="0.7" right="0.7" top="0.75" bottom="0.75" header="0.3" footer="0.3"/>
  <pageSetup paperSize="9" scale="55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XFD80"/>
  <sheetViews>
    <sheetView showGridLines="0" workbookViewId="0"/>
  </sheetViews>
  <sheetFormatPr defaultRowHeight="14.4" x14ac:dyDescent="0.3"/>
  <cols>
    <col min="1" max="1" width="4.5546875" customWidth="1"/>
    <col min="2" max="2" width="22.88671875" customWidth="1"/>
    <col min="3" max="3" width="9" customWidth="1"/>
    <col min="4" max="4" width="10.5546875" customWidth="1"/>
    <col min="5" max="6" width="18.5546875" customWidth="1"/>
    <col min="7" max="7" width="0.6640625" customWidth="1"/>
    <col min="8" max="8" width="18.5546875" customWidth="1"/>
    <col min="9" max="9" width="16.6640625" customWidth="1"/>
    <col min="10" max="10" width="8.33203125" customWidth="1"/>
    <col min="11" max="11" width="11.5546875" customWidth="1"/>
    <col min="12" max="12" width="15.88671875" customWidth="1"/>
  </cols>
  <sheetData>
    <row r="2" spans="2:15" ht="21" x14ac:dyDescent="0.4">
      <c r="B2" s="15" t="s">
        <v>38</v>
      </c>
      <c r="C2" s="15" t="str">
        <f>RawData!F7</f>
        <v>IDXX</v>
      </c>
    </row>
    <row r="3" spans="2:15" x14ac:dyDescent="0.3">
      <c r="B3" t="s">
        <v>157</v>
      </c>
      <c r="C3" t="str">
        <f>RawData!F9</f>
        <v>IDEXX LABORATORIES INC /DE</v>
      </c>
    </row>
    <row r="4" spans="2:15" ht="21" x14ac:dyDescent="0.4">
      <c r="B4" s="15" t="s">
        <v>41</v>
      </c>
      <c r="F4" s="17"/>
      <c r="G4" s="17"/>
    </row>
    <row r="5" spans="2:15" x14ac:dyDescent="0.3">
      <c r="B5" s="12" t="s">
        <v>42</v>
      </c>
      <c r="C5" s="2"/>
      <c r="D5" s="96">
        <f>RawData!$D$13</f>
        <v>41274</v>
      </c>
      <c r="E5" s="2"/>
      <c r="F5" s="38"/>
      <c r="G5" s="38"/>
      <c r="H5" s="2"/>
      <c r="I5" s="11"/>
    </row>
    <row r="6" spans="2:15" x14ac:dyDescent="0.3">
      <c r="B6" s="6" t="s">
        <v>17</v>
      </c>
      <c r="C6" s="1"/>
      <c r="D6" s="30">
        <f>RawData!F15</f>
        <v>91.09</v>
      </c>
      <c r="E6" s="1"/>
      <c r="F6" s="17"/>
      <c r="G6" s="17"/>
      <c r="H6" s="1"/>
      <c r="I6" s="8"/>
      <c r="O6" s="7" t="s">
        <v>151</v>
      </c>
    </row>
    <row r="7" spans="2:15" x14ac:dyDescent="0.3">
      <c r="B7" s="6" t="s">
        <v>18</v>
      </c>
      <c r="C7" s="1"/>
      <c r="D7" s="30">
        <f>RawData!F16</f>
        <v>93</v>
      </c>
      <c r="E7" s="1"/>
      <c r="F7" s="17"/>
      <c r="G7" s="17"/>
      <c r="H7" s="1"/>
      <c r="I7" s="8"/>
      <c r="O7" s="7" t="s">
        <v>151</v>
      </c>
    </row>
    <row r="8" spans="2:15" ht="4.2" customHeight="1" x14ac:dyDescent="0.3">
      <c r="B8" s="6"/>
      <c r="C8" s="1"/>
      <c r="D8" s="30"/>
      <c r="E8" s="1"/>
      <c r="F8" s="17"/>
      <c r="G8" s="17"/>
      <c r="H8" s="1"/>
      <c r="I8" s="8"/>
    </row>
    <row r="9" spans="2:15" x14ac:dyDescent="0.3">
      <c r="B9" s="6" t="s">
        <v>43</v>
      </c>
      <c r="C9" s="1"/>
      <c r="D9" s="30">
        <f>AVERAGE(D6:D7)</f>
        <v>92.045000000000002</v>
      </c>
      <c r="E9" s="1"/>
      <c r="F9" s="17"/>
      <c r="G9" s="17"/>
      <c r="H9" s="1"/>
      <c r="I9" s="8"/>
      <c r="O9" s="7" t="s">
        <v>131</v>
      </c>
    </row>
    <row r="10" spans="2:15" ht="4.2" customHeight="1" x14ac:dyDescent="0.3">
      <c r="B10" s="6"/>
      <c r="C10" s="1"/>
      <c r="D10" s="30"/>
      <c r="E10" s="1"/>
      <c r="F10" s="17"/>
      <c r="G10" s="17"/>
      <c r="H10" s="1"/>
      <c r="I10" s="8"/>
    </row>
    <row r="11" spans="2:15" x14ac:dyDescent="0.3">
      <c r="B11" s="6" t="s">
        <v>16</v>
      </c>
      <c r="C11" s="1"/>
      <c r="D11" s="30">
        <f>RawData!F14</f>
        <v>92.8</v>
      </c>
      <c r="E11" s="1"/>
      <c r="F11" s="17"/>
      <c r="G11" s="17"/>
      <c r="H11" s="1"/>
      <c r="I11" s="8"/>
      <c r="O11" s="7" t="s">
        <v>151</v>
      </c>
    </row>
    <row r="12" spans="2:15" ht="4.2" customHeight="1" x14ac:dyDescent="0.3">
      <c r="B12" s="14"/>
      <c r="C12" s="3"/>
      <c r="D12" s="48"/>
      <c r="E12" s="3"/>
      <c r="F12" s="49"/>
      <c r="G12" s="49"/>
      <c r="H12" s="3"/>
      <c r="I12" s="22"/>
    </row>
    <row r="13" spans="2:15" ht="21" x14ac:dyDescent="0.4">
      <c r="B13" s="15" t="s">
        <v>158</v>
      </c>
      <c r="D13" s="74"/>
      <c r="F13" s="17"/>
      <c r="G13" s="17"/>
    </row>
    <row r="14" spans="2:15" ht="4.2" customHeight="1" x14ac:dyDescent="0.3">
      <c r="B14" s="12"/>
      <c r="C14" s="2"/>
      <c r="D14" s="44"/>
      <c r="E14" s="2"/>
      <c r="F14" s="38"/>
      <c r="G14" s="81"/>
      <c r="H14" s="12"/>
      <c r="I14" s="2"/>
      <c r="J14" s="2"/>
      <c r="K14" s="2"/>
      <c r="L14" s="2"/>
      <c r="M14" s="11"/>
    </row>
    <row r="15" spans="2:15" ht="12" customHeight="1" x14ac:dyDescent="0.3">
      <c r="B15" s="6" t="s">
        <v>165</v>
      </c>
      <c r="C15" s="1"/>
      <c r="D15" s="30"/>
      <c r="E15" s="1"/>
      <c r="F15" s="1"/>
      <c r="G15" s="8"/>
      <c r="H15" s="6" t="s">
        <v>166</v>
      </c>
      <c r="I15" s="1"/>
      <c r="J15" s="30"/>
      <c r="K15" s="162" t="s">
        <v>46</v>
      </c>
      <c r="L15" s="1"/>
      <c r="M15" s="8"/>
    </row>
    <row r="16" spans="2:15" x14ac:dyDescent="0.3">
      <c r="B16" s="6"/>
      <c r="C16" s="1"/>
      <c r="D16" s="45" t="s">
        <v>45</v>
      </c>
      <c r="E16" s="28" t="s">
        <v>46</v>
      </c>
      <c r="F16" s="28" t="s">
        <v>132</v>
      </c>
      <c r="G16" s="53"/>
      <c r="H16" s="6"/>
      <c r="I16" s="1"/>
      <c r="J16" s="45" t="s">
        <v>45</v>
      </c>
      <c r="K16" s="162"/>
      <c r="L16" s="28" t="s">
        <v>132</v>
      </c>
      <c r="M16" s="53"/>
    </row>
    <row r="17" spans="1:16384" x14ac:dyDescent="0.3">
      <c r="B17" s="79"/>
      <c r="C17" s="35"/>
      <c r="D17" s="78"/>
      <c r="E17" s="73"/>
      <c r="F17" s="98"/>
      <c r="G17" s="31"/>
      <c r="H17" s="97" t="s">
        <v>168</v>
      </c>
      <c r="I17" s="1"/>
      <c r="J17" s="93"/>
      <c r="K17" s="89"/>
      <c r="L17" s="4">
        <f t="shared" ref="L17:L20" si="0">J17*K17</f>
        <v>0</v>
      </c>
      <c r="M17" s="31"/>
      <c r="O17" s="7" t="s">
        <v>152</v>
      </c>
    </row>
    <row r="18" spans="1:16384" x14ac:dyDescent="0.3">
      <c r="B18" s="90"/>
      <c r="C18" s="35"/>
      <c r="D18" s="35"/>
      <c r="E18" s="35"/>
      <c r="F18" s="98"/>
      <c r="G18" s="31"/>
      <c r="H18" s="97" t="s">
        <v>129</v>
      </c>
      <c r="I18" s="1"/>
      <c r="J18" s="93"/>
      <c r="K18" s="89"/>
      <c r="L18" s="4">
        <f t="shared" si="0"/>
        <v>0</v>
      </c>
      <c r="M18" s="31"/>
      <c r="O18" s="7" t="s">
        <v>142</v>
      </c>
    </row>
    <row r="19" spans="1:16384" x14ac:dyDescent="0.3">
      <c r="B19" s="6" t="s">
        <v>172</v>
      </c>
      <c r="C19" s="1"/>
      <c r="D19" s="69">
        <f>D11</f>
        <v>92.8</v>
      </c>
      <c r="E19" s="34">
        <f>RawData!F20</f>
        <v>58214000</v>
      </c>
      <c r="F19" s="4">
        <f>D19*E19</f>
        <v>5402259200</v>
      </c>
      <c r="G19" s="31"/>
      <c r="H19" s="97" t="s">
        <v>47</v>
      </c>
      <c r="I19" s="1"/>
      <c r="J19" s="93"/>
      <c r="K19" s="89"/>
      <c r="L19" s="4">
        <f t="shared" si="0"/>
        <v>0</v>
      </c>
      <c r="M19" s="31"/>
      <c r="O19" s="7" t="s">
        <v>175</v>
      </c>
    </row>
    <row r="20" spans="1:16384" x14ac:dyDescent="0.3">
      <c r="B20" s="6" t="s">
        <v>171</v>
      </c>
      <c r="C20" s="1"/>
      <c r="D20" s="1"/>
      <c r="E20" s="1"/>
      <c r="F20" s="5">
        <f>RawData!F42</f>
        <v>0</v>
      </c>
      <c r="G20" s="31"/>
      <c r="H20" s="97" t="s">
        <v>148</v>
      </c>
      <c r="I20" s="1"/>
      <c r="J20" s="93"/>
      <c r="K20" s="89"/>
      <c r="L20" s="5">
        <f t="shared" si="0"/>
        <v>0</v>
      </c>
      <c r="M20" s="31"/>
      <c r="O20" s="7" t="s">
        <v>175</v>
      </c>
    </row>
    <row r="21" spans="1:16384" x14ac:dyDescent="0.3">
      <c r="B21" s="6" t="s">
        <v>81</v>
      </c>
      <c r="C21" s="1"/>
      <c r="D21" s="1"/>
      <c r="E21" s="1"/>
      <c r="F21" s="24">
        <f>SUM(F19:F20)</f>
        <v>5402259200</v>
      </c>
      <c r="G21" s="51"/>
      <c r="H21" s="6" t="s">
        <v>81</v>
      </c>
      <c r="I21" s="1"/>
      <c r="J21" s="1"/>
      <c r="K21" s="1"/>
      <c r="L21" s="24">
        <f>SUM(L17:L20)</f>
        <v>0</v>
      </c>
      <c r="M21" s="51"/>
      <c r="O21" s="7" t="s">
        <v>131</v>
      </c>
    </row>
    <row r="22" spans="1:16384" x14ac:dyDescent="0.3">
      <c r="B22" s="6" t="s">
        <v>133</v>
      </c>
      <c r="D22" s="1"/>
      <c r="E22" s="1"/>
      <c r="F22" s="4">
        <f>RawData!F41</f>
        <v>243917000</v>
      </c>
      <c r="G22" s="31"/>
      <c r="H22" s="6" t="s">
        <v>133</v>
      </c>
      <c r="J22" s="1"/>
      <c r="K22" s="1"/>
      <c r="L22" s="4">
        <f t="shared" ref="L22:L23" si="1">F22</f>
        <v>243917000</v>
      </c>
      <c r="M22" s="31"/>
      <c r="O22" s="7" t="s">
        <v>153</v>
      </c>
    </row>
    <row r="23" spans="1:16384" x14ac:dyDescent="0.3">
      <c r="B23" s="6" t="s">
        <v>134</v>
      </c>
      <c r="D23" s="1"/>
      <c r="E23" s="1"/>
      <c r="F23" s="5">
        <f>RawData!F40</f>
        <v>2501000</v>
      </c>
      <c r="G23" s="31"/>
      <c r="H23" s="6" t="s">
        <v>134</v>
      </c>
      <c r="J23" s="1"/>
      <c r="K23" s="1"/>
      <c r="L23" s="5">
        <f t="shared" si="1"/>
        <v>2501000</v>
      </c>
      <c r="M23" s="31"/>
      <c r="O23" s="7" t="s">
        <v>153</v>
      </c>
    </row>
    <row r="24" spans="1:16384" x14ac:dyDescent="0.3">
      <c r="B24" s="6" t="s">
        <v>82</v>
      </c>
      <c r="D24" s="1"/>
      <c r="E24" s="1"/>
      <c r="F24" s="4">
        <f>SUM(F21:F23)</f>
        <v>5648677200</v>
      </c>
      <c r="G24" s="31"/>
      <c r="H24" s="6" t="s">
        <v>82</v>
      </c>
      <c r="J24" s="1"/>
      <c r="K24" s="1"/>
      <c r="L24" s="4">
        <f>SUM(L21:L23)</f>
        <v>246418000</v>
      </c>
      <c r="M24" s="31"/>
      <c r="O24" s="7" t="s">
        <v>131</v>
      </c>
    </row>
    <row r="25" spans="1:16384" x14ac:dyDescent="0.3">
      <c r="B25" s="6" t="s">
        <v>48</v>
      </c>
      <c r="D25" s="1"/>
      <c r="E25" s="1"/>
      <c r="F25" s="4">
        <f>RawData!F35</f>
        <v>183895000</v>
      </c>
      <c r="G25" s="31"/>
      <c r="H25" s="6" t="s">
        <v>48</v>
      </c>
      <c r="J25" s="1"/>
      <c r="K25" s="1"/>
      <c r="L25" s="4">
        <f>F25</f>
        <v>183895000</v>
      </c>
      <c r="M25" s="31"/>
      <c r="O25" s="7" t="s">
        <v>154</v>
      </c>
    </row>
    <row r="26" spans="1:16384" ht="15" thickBot="1" x14ac:dyDescent="0.35">
      <c r="B26" s="6" t="s">
        <v>169</v>
      </c>
      <c r="D26" s="1"/>
      <c r="E26" s="1"/>
      <c r="F26" s="20">
        <f>F24-F25</f>
        <v>5464782200</v>
      </c>
      <c r="G26" s="4"/>
      <c r="H26" s="6" t="s">
        <v>170</v>
      </c>
      <c r="J26" s="1"/>
      <c r="K26" s="1"/>
      <c r="L26" s="20">
        <f>L24-L25</f>
        <v>62523000</v>
      </c>
      <c r="M26" s="31"/>
      <c r="O26" s="7" t="s">
        <v>131</v>
      </c>
    </row>
    <row r="27" spans="1:16384" ht="4.2" customHeight="1" thickTop="1" x14ac:dyDescent="0.3">
      <c r="A27" s="1"/>
      <c r="B27" s="6"/>
      <c r="C27" s="1"/>
      <c r="D27" s="1"/>
      <c r="E27" s="1"/>
      <c r="F27" s="1"/>
      <c r="G27" s="1"/>
      <c r="H27" s="6"/>
      <c r="I27" s="1"/>
      <c r="J27" s="1"/>
      <c r="K27" s="1"/>
      <c r="L27" s="1"/>
      <c r="M27" s="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pans="1:16384" ht="15" thickBot="1" x14ac:dyDescent="0.35">
      <c r="A28" s="1"/>
      <c r="B28" s="85" t="s">
        <v>167</v>
      </c>
      <c r="C28" s="1"/>
      <c r="D28" s="1"/>
      <c r="E28" s="1"/>
      <c r="F28" s="80">
        <f>F26</f>
        <v>5464782200</v>
      </c>
      <c r="G28" s="1"/>
      <c r="H28" s="6"/>
      <c r="I28" s="1"/>
      <c r="J28" s="1"/>
      <c r="K28" s="1"/>
      <c r="L28" s="1"/>
      <c r="M28" s="8"/>
      <c r="N28" s="1"/>
      <c r="O28" s="18" t="s">
        <v>177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pans="1:16384" ht="4.2" customHeight="1" thickTop="1" x14ac:dyDescent="0.3">
      <c r="B29" s="14"/>
      <c r="C29" s="3"/>
      <c r="D29" s="3"/>
      <c r="E29" s="3"/>
      <c r="F29" s="5"/>
      <c r="G29" s="5"/>
      <c r="H29" s="14"/>
      <c r="I29" s="3"/>
      <c r="J29" s="3"/>
      <c r="K29" s="3"/>
      <c r="L29" s="5"/>
      <c r="M29" s="94"/>
    </row>
    <row r="30" spans="1:16384" ht="21.6" thickBot="1" x14ac:dyDescent="0.45">
      <c r="B30" s="15" t="s">
        <v>159</v>
      </c>
      <c r="F30" s="55"/>
      <c r="G30" s="55"/>
    </row>
    <row r="31" spans="1:16384" x14ac:dyDescent="0.3">
      <c r="B31" s="62"/>
      <c r="C31" s="27"/>
      <c r="D31" s="27"/>
      <c r="E31" s="39" t="s">
        <v>49</v>
      </c>
      <c r="F31" s="27"/>
      <c r="G31" s="27"/>
      <c r="H31" s="39" t="s">
        <v>50</v>
      </c>
      <c r="I31" s="65"/>
    </row>
    <row r="32" spans="1:16384" ht="4.2" customHeight="1" x14ac:dyDescent="0.3">
      <c r="B32" s="12"/>
      <c r="C32" s="2"/>
      <c r="D32" s="2"/>
      <c r="E32" s="43"/>
      <c r="F32" s="2"/>
      <c r="G32" s="2"/>
      <c r="H32" s="43"/>
      <c r="I32" s="11"/>
    </row>
    <row r="33" spans="2:15" x14ac:dyDescent="0.3">
      <c r="B33" s="36" t="s">
        <v>51</v>
      </c>
      <c r="C33" s="1"/>
      <c r="D33" s="1"/>
      <c r="E33" s="4">
        <f>RawData!F22</f>
        <v>1218689000</v>
      </c>
      <c r="F33" s="1"/>
      <c r="G33" s="1"/>
      <c r="H33" s="4">
        <f>RawData!F21</f>
        <v>1194918000</v>
      </c>
      <c r="I33" s="8"/>
      <c r="O33" s="7" t="s">
        <v>154</v>
      </c>
    </row>
    <row r="34" spans="2:15" ht="4.2" customHeight="1" x14ac:dyDescent="0.3">
      <c r="B34" s="84"/>
      <c r="C34" s="3"/>
      <c r="D34" s="3"/>
      <c r="E34" s="5"/>
      <c r="F34" s="3"/>
      <c r="G34" s="3"/>
      <c r="H34" s="5"/>
      <c r="I34" s="22"/>
    </row>
    <row r="35" spans="2:15" ht="4.2" customHeight="1" x14ac:dyDescent="0.3">
      <c r="B35" s="36"/>
      <c r="C35" s="1"/>
      <c r="D35" s="1"/>
      <c r="E35" s="4"/>
      <c r="F35" s="1"/>
      <c r="G35" s="1"/>
      <c r="H35" s="4"/>
      <c r="I35" s="8"/>
    </row>
    <row r="36" spans="2:15" x14ac:dyDescent="0.3">
      <c r="B36" s="86" t="s">
        <v>140</v>
      </c>
      <c r="C36" s="2"/>
      <c r="D36" s="2"/>
      <c r="E36" s="19"/>
      <c r="F36" s="2"/>
      <c r="G36" s="2"/>
      <c r="H36" s="19"/>
      <c r="I36" s="11"/>
    </row>
    <row r="37" spans="2:15" x14ac:dyDescent="0.3">
      <c r="B37" s="6" t="s">
        <v>56</v>
      </c>
      <c r="C37" s="1"/>
      <c r="D37" s="1"/>
      <c r="E37" s="4">
        <f>RawData!F26</f>
        <v>236225000</v>
      </c>
      <c r="F37" s="1"/>
      <c r="G37" s="1"/>
      <c r="H37" s="4">
        <f>RawData!F25</f>
        <v>231403000</v>
      </c>
      <c r="I37" s="8"/>
      <c r="O37" s="7" t="s">
        <v>154</v>
      </c>
    </row>
    <row r="38" spans="2:15" x14ac:dyDescent="0.3">
      <c r="B38" s="6" t="s">
        <v>139</v>
      </c>
      <c r="C38" s="1"/>
      <c r="D38" s="1"/>
      <c r="E38" s="4">
        <f>RawData!F28</f>
        <v>0</v>
      </c>
      <c r="F38" s="1"/>
      <c r="G38" s="1"/>
      <c r="H38" s="4">
        <f>RawData!F27</f>
        <v>0</v>
      </c>
      <c r="I38" s="8"/>
      <c r="O38" s="7" t="s">
        <v>154</v>
      </c>
    </row>
    <row r="39" spans="2:15" x14ac:dyDescent="0.3">
      <c r="B39" s="40" t="s">
        <v>137</v>
      </c>
      <c r="C39" s="1"/>
      <c r="D39" s="1"/>
      <c r="E39" s="4">
        <f>RawData!F30</f>
        <v>0</v>
      </c>
      <c r="F39" s="1"/>
      <c r="G39" s="1"/>
      <c r="H39" s="4">
        <f>RawData!F29</f>
        <v>0</v>
      </c>
      <c r="I39" s="8"/>
      <c r="O39" s="7" t="s">
        <v>154</v>
      </c>
    </row>
    <row r="40" spans="2:15" x14ac:dyDescent="0.3">
      <c r="B40" s="40" t="s">
        <v>138</v>
      </c>
      <c r="C40" s="1"/>
      <c r="D40" s="1"/>
      <c r="E40" s="4">
        <f>RawData!F32</f>
        <v>0</v>
      </c>
      <c r="F40" s="1"/>
      <c r="G40" s="1"/>
      <c r="H40" s="4">
        <f>RawData!F31</f>
        <v>0</v>
      </c>
      <c r="I40" s="8"/>
      <c r="O40" s="7" t="s">
        <v>154</v>
      </c>
    </row>
    <row r="41" spans="2:15" ht="15" thickBot="1" x14ac:dyDescent="0.35">
      <c r="B41" s="40" t="s">
        <v>52</v>
      </c>
      <c r="C41" s="1"/>
      <c r="D41" s="1"/>
      <c r="E41" s="20">
        <f>SUM(E37:E40)</f>
        <v>236225000</v>
      </c>
      <c r="F41" s="1"/>
      <c r="G41" s="1"/>
      <c r="H41" s="20">
        <f>SUM(H37:H40)</f>
        <v>231403000</v>
      </c>
      <c r="I41" s="8"/>
      <c r="O41" s="7" t="s">
        <v>155</v>
      </c>
    </row>
    <row r="42" spans="2:15" ht="4.2" customHeight="1" thickTop="1" x14ac:dyDescent="0.3">
      <c r="B42" s="6"/>
      <c r="C42" s="1"/>
      <c r="D42" s="1"/>
      <c r="E42" s="4"/>
      <c r="F42" s="1"/>
      <c r="G42" s="1"/>
      <c r="H42" s="4"/>
      <c r="I42" s="8"/>
    </row>
    <row r="43" spans="2:15" ht="4.2" customHeight="1" x14ac:dyDescent="0.3">
      <c r="B43" s="12"/>
      <c r="C43" s="2"/>
      <c r="D43" s="2"/>
      <c r="E43" s="19"/>
      <c r="F43" s="2"/>
      <c r="G43" s="2"/>
      <c r="H43" s="19"/>
      <c r="I43" s="11"/>
    </row>
    <row r="44" spans="2:15" x14ac:dyDescent="0.3">
      <c r="B44" s="50" t="s">
        <v>141</v>
      </c>
      <c r="C44" s="1"/>
      <c r="D44" s="1"/>
      <c r="E44" s="4"/>
      <c r="F44" s="1"/>
      <c r="G44" s="1"/>
      <c r="H44" s="4"/>
      <c r="I44" s="8"/>
    </row>
    <row r="45" spans="2:15" x14ac:dyDescent="0.3">
      <c r="B45" s="6" t="s">
        <v>53</v>
      </c>
      <c r="C45" s="1"/>
      <c r="D45" s="1"/>
      <c r="E45" s="4">
        <f>E37</f>
        <v>236225000</v>
      </c>
      <c r="F45" s="1"/>
      <c r="G45" s="1"/>
      <c r="H45" s="4">
        <f>H37</f>
        <v>231403000</v>
      </c>
      <c r="I45" s="8"/>
      <c r="O45" s="7" t="s">
        <v>154</v>
      </c>
    </row>
    <row r="46" spans="2:15" x14ac:dyDescent="0.3">
      <c r="B46" s="40" t="s">
        <v>137</v>
      </c>
      <c r="C46" s="1"/>
      <c r="D46" s="1"/>
      <c r="E46" s="4">
        <f t="shared" ref="E46:E47" si="2">E39</f>
        <v>0</v>
      </c>
      <c r="F46" s="1"/>
      <c r="G46" s="1"/>
      <c r="H46" s="4">
        <f t="shared" ref="H46:H47" si="3">H39</f>
        <v>0</v>
      </c>
      <c r="I46" s="8"/>
      <c r="O46" s="7" t="s">
        <v>154</v>
      </c>
    </row>
    <row r="47" spans="2:15" x14ac:dyDescent="0.3">
      <c r="B47" s="40" t="s">
        <v>138</v>
      </c>
      <c r="C47" s="1"/>
      <c r="D47" s="1"/>
      <c r="E47" s="4">
        <f t="shared" si="2"/>
        <v>0</v>
      </c>
      <c r="F47" s="1"/>
      <c r="G47" s="1"/>
      <c r="H47" s="4">
        <f t="shared" si="3"/>
        <v>0</v>
      </c>
      <c r="I47" s="8"/>
      <c r="O47" s="7" t="s">
        <v>154</v>
      </c>
    </row>
    <row r="48" spans="2:15" ht="15" thickBot="1" x14ac:dyDescent="0.35">
      <c r="B48" s="6" t="s">
        <v>55</v>
      </c>
      <c r="C48" s="1"/>
      <c r="D48" s="1"/>
      <c r="E48" s="20">
        <f>SUM(E45:E47)</f>
        <v>236225000</v>
      </c>
      <c r="F48" s="1"/>
      <c r="G48" s="1"/>
      <c r="H48" s="20">
        <f>SUM(H45:H47)</f>
        <v>231403000</v>
      </c>
      <c r="I48" s="8"/>
      <c r="O48" s="7" t="s">
        <v>130</v>
      </c>
    </row>
    <row r="49" spans="2:15" ht="4.2" customHeight="1" thickTop="1" x14ac:dyDescent="0.3">
      <c r="B49" s="14"/>
      <c r="C49" s="3"/>
      <c r="D49" s="3"/>
      <c r="E49" s="5"/>
      <c r="F49" s="3"/>
      <c r="G49" s="3"/>
      <c r="H49" s="5"/>
      <c r="I49" s="22"/>
    </row>
    <row r="50" spans="2:15" ht="4.2" customHeight="1" x14ac:dyDescent="0.3">
      <c r="B50" s="12"/>
      <c r="C50" s="2"/>
      <c r="D50" s="2"/>
      <c r="E50" s="19"/>
      <c r="F50" s="2"/>
      <c r="G50" s="2"/>
      <c r="H50" s="19"/>
      <c r="I50" s="11"/>
    </row>
    <row r="51" spans="2:15" ht="14.4" customHeight="1" x14ac:dyDescent="0.3">
      <c r="B51" s="36" t="s">
        <v>57</v>
      </c>
      <c r="C51" s="1"/>
      <c r="D51" s="72">
        <f>RawData!F11</f>
        <v>40908</v>
      </c>
      <c r="E51" s="67" t="s">
        <v>39</v>
      </c>
      <c r="F51" s="1"/>
      <c r="G51" s="1"/>
      <c r="H51" s="24"/>
      <c r="I51" s="8"/>
    </row>
    <row r="52" spans="2:15" x14ac:dyDescent="0.3">
      <c r="B52" s="6" t="s">
        <v>136</v>
      </c>
      <c r="C52" s="1"/>
      <c r="D52" s="1"/>
      <c r="E52" s="4">
        <f>RawData!F36</f>
        <v>1030814000</v>
      </c>
      <c r="F52" s="1"/>
      <c r="G52" s="1"/>
      <c r="H52" s="24"/>
      <c r="I52" s="8"/>
      <c r="O52" s="7" t="s">
        <v>154</v>
      </c>
    </row>
    <row r="53" spans="2:15" x14ac:dyDescent="0.3">
      <c r="B53" s="6" t="s">
        <v>40</v>
      </c>
      <c r="C53" s="77"/>
      <c r="D53" s="88"/>
      <c r="E53" s="4">
        <f>RawData!F38*-1</f>
        <v>-69209000</v>
      </c>
      <c r="F53" s="1"/>
      <c r="G53" s="1"/>
      <c r="H53" s="24"/>
      <c r="I53" s="8"/>
      <c r="O53" s="7" t="s">
        <v>154</v>
      </c>
    </row>
    <row r="54" spans="2:15" x14ac:dyDescent="0.3">
      <c r="B54" s="6" t="s">
        <v>9</v>
      </c>
      <c r="C54" s="1"/>
      <c r="D54" s="1"/>
      <c r="E54" s="4">
        <f>RawData!F39*-1</f>
        <v>-172610000</v>
      </c>
      <c r="F54" s="1"/>
      <c r="G54" s="1"/>
      <c r="H54" s="24"/>
      <c r="I54" s="8"/>
      <c r="O54" s="7" t="s">
        <v>154</v>
      </c>
    </row>
    <row r="55" spans="2:15" x14ac:dyDescent="0.3">
      <c r="B55" s="6" t="s">
        <v>126</v>
      </c>
      <c r="C55" s="1"/>
      <c r="D55" s="1"/>
      <c r="E55" s="4">
        <f>RawData!F37*-1</f>
        <v>-491221000</v>
      </c>
      <c r="F55" s="1"/>
      <c r="G55" s="1"/>
      <c r="H55" s="24"/>
      <c r="I55" s="8"/>
      <c r="O55" s="7" t="s">
        <v>154</v>
      </c>
    </row>
    <row r="56" spans="2:15" x14ac:dyDescent="0.3">
      <c r="B56" s="6" t="s">
        <v>127</v>
      </c>
      <c r="C56" s="1"/>
      <c r="D56" s="1"/>
      <c r="E56" s="4">
        <f t="shared" ref="E56:E57" si="4">F22</f>
        <v>243917000</v>
      </c>
      <c r="F56" s="1"/>
      <c r="G56" s="1"/>
      <c r="H56" s="24"/>
      <c r="I56" s="8"/>
      <c r="O56" s="7" t="s">
        <v>154</v>
      </c>
    </row>
    <row r="57" spans="2:15" x14ac:dyDescent="0.3">
      <c r="B57" s="6" t="s">
        <v>128</v>
      </c>
      <c r="C57" s="1"/>
      <c r="D57" s="1"/>
      <c r="E57" s="4">
        <f t="shared" si="4"/>
        <v>2501000</v>
      </c>
      <c r="F57" s="1"/>
      <c r="G57" s="1"/>
      <c r="H57" s="24"/>
      <c r="I57" s="8"/>
      <c r="O57" s="7" t="s">
        <v>154</v>
      </c>
    </row>
    <row r="58" spans="2:15" ht="15" thickBot="1" x14ac:dyDescent="0.35">
      <c r="B58" s="6" t="s">
        <v>135</v>
      </c>
      <c r="C58" s="1"/>
      <c r="D58" s="1"/>
      <c r="E58" s="75">
        <f>SUM(E52:E57)</f>
        <v>544192000</v>
      </c>
      <c r="F58" s="18"/>
      <c r="G58" s="18"/>
      <c r="H58" s="24"/>
      <c r="I58" s="8"/>
      <c r="O58" s="18" t="s">
        <v>156</v>
      </c>
    </row>
    <row r="59" spans="2:15" ht="4.2" customHeight="1" thickTop="1" x14ac:dyDescent="0.3">
      <c r="B59" s="14"/>
      <c r="C59" s="3"/>
      <c r="D59" s="3"/>
      <c r="E59" s="5"/>
      <c r="F59" s="3"/>
      <c r="G59" s="3"/>
      <c r="H59" s="5"/>
      <c r="I59" s="22"/>
    </row>
    <row r="60" spans="2:15" ht="4.2" customHeight="1" x14ac:dyDescent="0.3">
      <c r="B60" s="6"/>
      <c r="C60" s="1"/>
      <c r="D60" s="1"/>
      <c r="E60" s="4"/>
      <c r="F60" s="1"/>
      <c r="G60" s="1"/>
      <c r="H60" s="4"/>
      <c r="I60" s="8"/>
    </row>
    <row r="61" spans="2:15" ht="14.85" customHeight="1" x14ac:dyDescent="0.3">
      <c r="B61" s="50" t="s">
        <v>54</v>
      </c>
      <c r="C61" s="1"/>
      <c r="D61" s="1"/>
      <c r="E61" s="4">
        <f>RawData!F24</f>
        <v>646506000</v>
      </c>
      <c r="F61" s="1"/>
      <c r="G61" s="1"/>
      <c r="H61" s="4">
        <f>RawData!F23</f>
        <v>632069000</v>
      </c>
      <c r="I61" s="8"/>
      <c r="O61" s="7" t="s">
        <v>154</v>
      </c>
    </row>
    <row r="62" spans="2:15" ht="4.2" customHeight="1" x14ac:dyDescent="0.3">
      <c r="B62" s="83"/>
      <c r="C62" s="3"/>
      <c r="D62" s="3"/>
      <c r="E62" s="56"/>
      <c r="F62" s="3"/>
      <c r="G62" s="3"/>
      <c r="H62" s="56"/>
      <c r="I62" s="22"/>
    </row>
    <row r="63" spans="2:15" ht="21" x14ac:dyDescent="0.4">
      <c r="B63" s="15" t="s">
        <v>160</v>
      </c>
      <c r="C63" s="1"/>
      <c r="D63" s="1"/>
      <c r="E63" s="42"/>
      <c r="F63" s="1"/>
      <c r="G63" s="1"/>
      <c r="H63" s="42"/>
      <c r="I63" s="1"/>
    </row>
    <row r="64" spans="2:15" ht="14.85" customHeight="1" x14ac:dyDescent="0.3">
      <c r="B64" s="12"/>
      <c r="C64" s="2"/>
      <c r="D64" s="2"/>
      <c r="E64" s="47" t="s">
        <v>49</v>
      </c>
      <c r="F64" s="2"/>
      <c r="G64" s="2"/>
      <c r="H64" s="47" t="s">
        <v>50</v>
      </c>
      <c r="I64" s="11"/>
    </row>
    <row r="65" spans="2:15" ht="14.85" customHeight="1" x14ac:dyDescent="0.3">
      <c r="B65" s="25" t="s">
        <v>44</v>
      </c>
      <c r="C65" s="1"/>
      <c r="D65" s="1"/>
      <c r="E65" s="5">
        <f>F28</f>
        <v>5464782200</v>
      </c>
      <c r="F65" s="9">
        <f>IFERROR(E65/E66,0)</f>
        <v>4.484148293781268</v>
      </c>
      <c r="G65" s="9"/>
      <c r="H65" s="5">
        <f>F28</f>
        <v>5464782200</v>
      </c>
      <c r="I65" s="26">
        <f>IFERROR(H65/H66,0)</f>
        <v>4.5733533179682624</v>
      </c>
      <c r="O65" s="7" t="s">
        <v>176</v>
      </c>
    </row>
    <row r="66" spans="2:15" ht="14.85" customHeight="1" x14ac:dyDescent="0.3">
      <c r="B66" s="6" t="s">
        <v>51</v>
      </c>
      <c r="C66" s="1"/>
      <c r="D66" s="1"/>
      <c r="E66" s="24">
        <f>E33</f>
        <v>1218689000</v>
      </c>
      <c r="F66" s="1"/>
      <c r="G66" s="1"/>
      <c r="H66" s="24">
        <f>H33</f>
        <v>1194918000</v>
      </c>
      <c r="I66" s="8"/>
      <c r="O66" s="7" t="s">
        <v>143</v>
      </c>
    </row>
    <row r="67" spans="2:15" ht="4.2" customHeight="1" x14ac:dyDescent="0.3">
      <c r="B67" s="6"/>
      <c r="C67" s="1"/>
      <c r="D67" s="1"/>
      <c r="E67" s="24"/>
      <c r="F67" s="1"/>
      <c r="G67" s="1"/>
      <c r="H67" s="24"/>
      <c r="I67" s="8"/>
    </row>
    <row r="68" spans="2:15" ht="14.85" customHeight="1" x14ac:dyDescent="0.3">
      <c r="B68" s="25" t="s">
        <v>44</v>
      </c>
      <c r="C68" s="1"/>
      <c r="D68" s="1"/>
      <c r="E68" s="5">
        <f>F28</f>
        <v>5464782200</v>
      </c>
      <c r="F68" s="9">
        <f>IFERROR(E68/E69,0)</f>
        <v>23.133801248809398</v>
      </c>
      <c r="G68" s="9"/>
      <c r="H68" s="5">
        <f>$F$28</f>
        <v>5464782200</v>
      </c>
      <c r="I68" s="26">
        <f>IFERROR(H68/H69,0)</f>
        <v>23.615865827150039</v>
      </c>
      <c r="O68" s="7" t="s">
        <v>176</v>
      </c>
    </row>
    <row r="69" spans="2:15" x14ac:dyDescent="0.3">
      <c r="B69" s="6" t="s">
        <v>52</v>
      </c>
      <c r="C69" s="29"/>
      <c r="D69" s="29"/>
      <c r="E69" s="4">
        <f>E41</f>
        <v>236225000</v>
      </c>
      <c r="F69" s="16"/>
      <c r="G69" s="16"/>
      <c r="H69" s="4">
        <f>H41</f>
        <v>231403000</v>
      </c>
      <c r="I69" s="37"/>
      <c r="O69" s="7" t="s">
        <v>144</v>
      </c>
    </row>
    <row r="70" spans="2:15" ht="4.2" customHeight="1" x14ac:dyDescent="0.3">
      <c r="B70" s="6"/>
      <c r="C70" s="29"/>
      <c r="D70" s="29"/>
      <c r="E70" s="4"/>
      <c r="F70" s="16"/>
      <c r="G70" s="16"/>
      <c r="H70" s="4"/>
      <c r="I70" s="37"/>
    </row>
    <row r="71" spans="2:15" x14ac:dyDescent="0.3">
      <c r="B71" s="25" t="s">
        <v>44</v>
      </c>
      <c r="C71" s="29"/>
      <c r="D71" s="29"/>
      <c r="E71" s="5">
        <f>F28</f>
        <v>5464782200</v>
      </c>
      <c r="F71" s="9">
        <f>IFERROR(E71/E72,0)</f>
        <v>23.133801248809398</v>
      </c>
      <c r="G71" s="9"/>
      <c r="H71" s="5">
        <f>F28</f>
        <v>5464782200</v>
      </c>
      <c r="I71" s="26">
        <f>IFERROR(H71/H72,0)</f>
        <v>23.615865827150039</v>
      </c>
      <c r="O71" s="7" t="s">
        <v>176</v>
      </c>
    </row>
    <row r="72" spans="2:15" x14ac:dyDescent="0.3">
      <c r="B72" s="6" t="s">
        <v>55</v>
      </c>
      <c r="C72" s="29"/>
      <c r="D72" s="29"/>
      <c r="E72" s="4">
        <f>E48</f>
        <v>236225000</v>
      </c>
      <c r="F72" s="16"/>
      <c r="G72" s="16"/>
      <c r="H72" s="4">
        <f>H48</f>
        <v>231403000</v>
      </c>
      <c r="I72" s="37"/>
      <c r="O72" s="7" t="s">
        <v>145</v>
      </c>
    </row>
    <row r="73" spans="2:15" ht="4.2" customHeight="1" x14ac:dyDescent="0.3">
      <c r="B73" s="6"/>
      <c r="C73" s="29"/>
      <c r="D73" s="29"/>
      <c r="E73" s="4"/>
      <c r="F73" s="16"/>
      <c r="G73" s="16"/>
      <c r="H73" s="4"/>
      <c r="I73" s="37"/>
    </row>
    <row r="74" spans="2:15" x14ac:dyDescent="0.3">
      <c r="B74" s="25" t="s">
        <v>44</v>
      </c>
      <c r="C74" s="29"/>
      <c r="D74" s="29"/>
      <c r="E74" s="5">
        <f>F28</f>
        <v>5464782200</v>
      </c>
      <c r="F74" s="9">
        <f>IFERROR(E74/E75,0)</f>
        <v>10.0420112754322</v>
      </c>
      <c r="G74" s="9"/>
      <c r="H74" s="4"/>
      <c r="I74" s="26"/>
      <c r="O74" s="7" t="s">
        <v>176</v>
      </c>
    </row>
    <row r="75" spans="2:15" x14ac:dyDescent="0.3">
      <c r="B75" s="6" t="s">
        <v>58</v>
      </c>
      <c r="C75" s="29"/>
      <c r="D75" s="29"/>
      <c r="E75" s="4">
        <f>E58</f>
        <v>544192000</v>
      </c>
      <c r="F75" s="16"/>
      <c r="G75" s="16"/>
      <c r="H75" s="4"/>
      <c r="I75" s="37"/>
      <c r="O75" s="7" t="s">
        <v>146</v>
      </c>
    </row>
    <row r="76" spans="2:15" ht="4.2" customHeight="1" x14ac:dyDescent="0.3">
      <c r="B76" s="6"/>
      <c r="C76" s="29"/>
      <c r="D76" s="29"/>
      <c r="E76" s="4"/>
      <c r="F76" s="16"/>
      <c r="G76" s="16"/>
      <c r="H76" s="4"/>
      <c r="I76" s="37"/>
    </row>
    <row r="77" spans="2:15" x14ac:dyDescent="0.3">
      <c r="B77" s="25" t="s">
        <v>44</v>
      </c>
      <c r="C77" s="29"/>
      <c r="D77" s="29"/>
      <c r="E77" s="5">
        <f>F28</f>
        <v>5464782200</v>
      </c>
      <c r="F77" s="9">
        <f>IFERROR(E77/E78,0)</f>
        <v>8.4527942509427607</v>
      </c>
      <c r="G77" s="9"/>
      <c r="H77" s="5">
        <f>F28</f>
        <v>5464782200</v>
      </c>
      <c r="I77" s="26">
        <f>IFERROR(H77/H78,0)</f>
        <v>8.645863347197853</v>
      </c>
      <c r="O77" s="7" t="s">
        <v>176</v>
      </c>
    </row>
    <row r="78" spans="2:15" x14ac:dyDescent="0.3">
      <c r="B78" s="6" t="s">
        <v>54</v>
      </c>
      <c r="C78" s="29"/>
      <c r="D78" s="29"/>
      <c r="E78" s="4">
        <f>E61</f>
        <v>646506000</v>
      </c>
      <c r="F78" s="29"/>
      <c r="G78" s="29"/>
      <c r="H78" s="4">
        <f>H61</f>
        <v>632069000</v>
      </c>
      <c r="I78" s="95"/>
      <c r="O78" s="7" t="s">
        <v>147</v>
      </c>
    </row>
    <row r="79" spans="2:15" ht="4.2" customHeight="1" x14ac:dyDescent="0.3">
      <c r="B79" s="14"/>
      <c r="C79" s="32"/>
      <c r="D79" s="32"/>
      <c r="E79" s="54"/>
      <c r="F79" s="32"/>
      <c r="G79" s="32"/>
      <c r="H79" s="54"/>
      <c r="I79" s="82"/>
    </row>
    <row r="80" spans="2:15" x14ac:dyDescent="0.3">
      <c r="C80" s="23"/>
      <c r="D80" s="23"/>
      <c r="E80" s="52"/>
      <c r="F80" s="23"/>
      <c r="G80" s="23"/>
      <c r="H80" s="52"/>
      <c r="I80" s="23"/>
    </row>
  </sheetData>
  <sheetProtection sheet="1" objects="1" scenarios="1"/>
  <mergeCells count="1">
    <mergeCell ref="K15:K16"/>
  </mergeCells>
  <pageMargins left="0.7" right="0.7" top="0.75" bottom="0.75" header="0.3" footer="0.3"/>
  <pageSetup paperSize="9" scale="55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XFD80"/>
  <sheetViews>
    <sheetView showGridLines="0" workbookViewId="0"/>
  </sheetViews>
  <sheetFormatPr defaultRowHeight="14.4" x14ac:dyDescent="0.3"/>
  <cols>
    <col min="1" max="1" width="4.5546875" customWidth="1"/>
    <col min="2" max="2" width="22.88671875" customWidth="1"/>
    <col min="3" max="3" width="9" customWidth="1"/>
    <col min="4" max="4" width="10.5546875" customWidth="1"/>
    <col min="5" max="6" width="18.5546875" customWidth="1"/>
    <col min="7" max="7" width="0.6640625" customWidth="1"/>
    <col min="8" max="8" width="18.5546875" customWidth="1"/>
    <col min="9" max="9" width="16.6640625" customWidth="1"/>
    <col min="10" max="10" width="8.33203125" customWidth="1"/>
    <col min="11" max="11" width="11.5546875" customWidth="1"/>
    <col min="12" max="12" width="15.88671875" customWidth="1"/>
  </cols>
  <sheetData>
    <row r="2" spans="2:15" ht="21" x14ac:dyDescent="0.4">
      <c r="B2" s="15" t="s">
        <v>38</v>
      </c>
      <c r="C2" s="15">
        <f>RawData!W7</f>
        <v>0</v>
      </c>
    </row>
    <row r="3" spans="2:15" x14ac:dyDescent="0.3">
      <c r="B3" t="s">
        <v>157</v>
      </c>
      <c r="C3">
        <f>RawData!W9</f>
        <v>0</v>
      </c>
    </row>
    <row r="4" spans="2:15" ht="21" x14ac:dyDescent="0.4">
      <c r="B4" s="15" t="s">
        <v>41</v>
      </c>
      <c r="F4" s="17"/>
      <c r="G4" s="17"/>
    </row>
    <row r="5" spans="2:15" x14ac:dyDescent="0.3">
      <c r="B5" s="12" t="s">
        <v>42</v>
      </c>
      <c r="C5" s="2"/>
      <c r="D5" s="96">
        <f>RawData!$D$13</f>
        <v>41274</v>
      </c>
      <c r="E5" s="2"/>
      <c r="F5" s="38"/>
      <c r="G5" s="38"/>
      <c r="H5" s="2"/>
      <c r="I5" s="11"/>
    </row>
    <row r="6" spans="2:15" x14ac:dyDescent="0.3">
      <c r="B6" s="6" t="s">
        <v>17</v>
      </c>
      <c r="C6" s="1"/>
      <c r="D6" s="30">
        <f>RawData!W15</f>
        <v>0</v>
      </c>
      <c r="E6" s="1"/>
      <c r="F6" s="17"/>
      <c r="G6" s="17"/>
      <c r="H6" s="1"/>
      <c r="I6" s="8"/>
      <c r="O6" s="7" t="s">
        <v>151</v>
      </c>
    </row>
    <row r="7" spans="2:15" x14ac:dyDescent="0.3">
      <c r="B7" s="6" t="s">
        <v>18</v>
      </c>
      <c r="C7" s="1"/>
      <c r="D7" s="30">
        <f>RawData!W16</f>
        <v>0</v>
      </c>
      <c r="E7" s="1"/>
      <c r="F7" s="17"/>
      <c r="G7" s="17"/>
      <c r="H7" s="1"/>
      <c r="I7" s="8"/>
      <c r="O7" s="7" t="s">
        <v>151</v>
      </c>
    </row>
    <row r="8" spans="2:15" ht="4.2" customHeight="1" x14ac:dyDescent="0.3">
      <c r="B8" s="6"/>
      <c r="C8" s="1"/>
      <c r="D8" s="30"/>
      <c r="E8" s="1"/>
      <c r="F8" s="17"/>
      <c r="G8" s="17"/>
      <c r="H8" s="1"/>
      <c r="I8" s="8"/>
    </row>
    <row r="9" spans="2:15" x14ac:dyDescent="0.3">
      <c r="B9" s="6" t="s">
        <v>43</v>
      </c>
      <c r="C9" s="1"/>
      <c r="D9" s="30">
        <f>AVERAGE(D6:D7)</f>
        <v>0</v>
      </c>
      <c r="E9" s="1"/>
      <c r="F9" s="17"/>
      <c r="G9" s="17"/>
      <c r="H9" s="1"/>
      <c r="I9" s="8"/>
      <c r="O9" s="7" t="s">
        <v>131</v>
      </c>
    </row>
    <row r="10" spans="2:15" ht="4.2" customHeight="1" x14ac:dyDescent="0.3">
      <c r="B10" s="6"/>
      <c r="C10" s="1"/>
      <c r="D10" s="30"/>
      <c r="E10" s="1"/>
      <c r="F10" s="17"/>
      <c r="G10" s="17"/>
      <c r="H10" s="1"/>
      <c r="I10" s="8"/>
    </row>
    <row r="11" spans="2:15" x14ac:dyDescent="0.3">
      <c r="B11" s="6" t="s">
        <v>16</v>
      </c>
      <c r="C11" s="1"/>
      <c r="D11" s="30">
        <f>RawData!W14</f>
        <v>0</v>
      </c>
      <c r="E11" s="1"/>
      <c r="F11" s="17"/>
      <c r="G11" s="17"/>
      <c r="H11" s="1"/>
      <c r="I11" s="8"/>
      <c r="O11" s="7" t="s">
        <v>151</v>
      </c>
    </row>
    <row r="12" spans="2:15" ht="4.2" customHeight="1" x14ac:dyDescent="0.3">
      <c r="B12" s="14"/>
      <c r="C12" s="3"/>
      <c r="D12" s="48"/>
      <c r="E12" s="3"/>
      <c r="F12" s="49"/>
      <c r="G12" s="49"/>
      <c r="H12" s="3"/>
      <c r="I12" s="22"/>
    </row>
    <row r="13" spans="2:15" ht="21" x14ac:dyDescent="0.4">
      <c r="B13" s="15" t="s">
        <v>158</v>
      </c>
      <c r="D13" s="74"/>
      <c r="F13" s="17"/>
      <c r="G13" s="17"/>
    </row>
    <row r="14" spans="2:15" ht="4.2" customHeight="1" x14ac:dyDescent="0.3">
      <c r="B14" s="12"/>
      <c r="C14" s="2"/>
      <c r="D14" s="44"/>
      <c r="E14" s="2"/>
      <c r="F14" s="38"/>
      <c r="G14" s="81"/>
      <c r="H14" s="12"/>
      <c r="I14" s="2"/>
      <c r="J14" s="2"/>
      <c r="K14" s="2"/>
      <c r="L14" s="2"/>
      <c r="M14" s="11"/>
    </row>
    <row r="15" spans="2:15" ht="12" customHeight="1" x14ac:dyDescent="0.3">
      <c r="B15" s="6" t="s">
        <v>165</v>
      </c>
      <c r="C15" s="1"/>
      <c r="D15" s="30"/>
      <c r="E15" s="1"/>
      <c r="F15" s="1"/>
      <c r="G15" s="8"/>
      <c r="H15" s="6" t="s">
        <v>166</v>
      </c>
      <c r="I15" s="1"/>
      <c r="J15" s="30"/>
      <c r="K15" s="162" t="s">
        <v>46</v>
      </c>
      <c r="L15" s="1"/>
      <c r="M15" s="8"/>
    </row>
    <row r="16" spans="2:15" x14ac:dyDescent="0.3">
      <c r="B16" s="6"/>
      <c r="C16" s="1"/>
      <c r="D16" s="45" t="s">
        <v>45</v>
      </c>
      <c r="E16" s="28" t="s">
        <v>46</v>
      </c>
      <c r="F16" s="28" t="s">
        <v>132</v>
      </c>
      <c r="G16" s="53"/>
      <c r="H16" s="6"/>
      <c r="I16" s="1"/>
      <c r="J16" s="45" t="s">
        <v>45</v>
      </c>
      <c r="K16" s="162"/>
      <c r="L16" s="28" t="s">
        <v>132</v>
      </c>
      <c r="M16" s="53"/>
    </row>
    <row r="17" spans="1:16384" x14ac:dyDescent="0.3">
      <c r="B17" s="79"/>
      <c r="C17" s="35"/>
      <c r="D17" s="78"/>
      <c r="E17" s="73"/>
      <c r="F17" s="98"/>
      <c r="G17" s="31"/>
      <c r="H17" s="97" t="s">
        <v>168</v>
      </c>
      <c r="I17" s="1"/>
      <c r="J17" s="93"/>
      <c r="K17" s="89"/>
      <c r="L17" s="4">
        <f t="shared" ref="L17:L20" si="0">J17*K17</f>
        <v>0</v>
      </c>
      <c r="M17" s="31"/>
      <c r="O17" s="7" t="s">
        <v>152</v>
      </c>
    </row>
    <row r="18" spans="1:16384" x14ac:dyDescent="0.3">
      <c r="B18" s="90"/>
      <c r="C18" s="35"/>
      <c r="D18" s="35"/>
      <c r="E18" s="35"/>
      <c r="F18" s="98"/>
      <c r="G18" s="31"/>
      <c r="H18" s="97" t="s">
        <v>129</v>
      </c>
      <c r="I18" s="1"/>
      <c r="J18" s="93"/>
      <c r="K18" s="89"/>
      <c r="L18" s="4">
        <f t="shared" si="0"/>
        <v>0</v>
      </c>
      <c r="M18" s="31"/>
      <c r="O18" s="7" t="s">
        <v>142</v>
      </c>
    </row>
    <row r="19" spans="1:16384" x14ac:dyDescent="0.3">
      <c r="B19" s="6" t="s">
        <v>172</v>
      </c>
      <c r="C19" s="1"/>
      <c r="D19" s="69">
        <f>D11</f>
        <v>0</v>
      </c>
      <c r="E19" s="34">
        <f>RawData!W20</f>
        <v>0</v>
      </c>
      <c r="F19" s="4">
        <f>D19*E19</f>
        <v>0</v>
      </c>
      <c r="G19" s="31"/>
      <c r="H19" s="97" t="s">
        <v>47</v>
      </c>
      <c r="I19" s="1"/>
      <c r="J19" s="93"/>
      <c r="K19" s="89"/>
      <c r="L19" s="4">
        <f t="shared" si="0"/>
        <v>0</v>
      </c>
      <c r="M19" s="31"/>
      <c r="O19" s="7" t="s">
        <v>175</v>
      </c>
    </row>
    <row r="20" spans="1:16384" x14ac:dyDescent="0.3">
      <c r="B20" s="6" t="s">
        <v>171</v>
      </c>
      <c r="C20" s="1"/>
      <c r="D20" s="1"/>
      <c r="E20" s="1"/>
      <c r="F20" s="5">
        <f>RawData!W42</f>
        <v>0</v>
      </c>
      <c r="G20" s="31"/>
      <c r="H20" s="97" t="s">
        <v>148</v>
      </c>
      <c r="I20" s="1"/>
      <c r="J20" s="93"/>
      <c r="K20" s="89"/>
      <c r="L20" s="5">
        <f t="shared" si="0"/>
        <v>0</v>
      </c>
      <c r="M20" s="31"/>
      <c r="O20" s="7" t="s">
        <v>175</v>
      </c>
    </row>
    <row r="21" spans="1:16384" x14ac:dyDescent="0.3">
      <c r="B21" s="6" t="s">
        <v>81</v>
      </c>
      <c r="C21" s="1"/>
      <c r="D21" s="1"/>
      <c r="E21" s="1"/>
      <c r="F21" s="24">
        <f>SUM(F19:F20)</f>
        <v>0</v>
      </c>
      <c r="G21" s="51"/>
      <c r="H21" s="6" t="s">
        <v>81</v>
      </c>
      <c r="I21" s="1"/>
      <c r="J21" s="1"/>
      <c r="K21" s="1"/>
      <c r="L21" s="24">
        <f>SUM(L17:L20)</f>
        <v>0</v>
      </c>
      <c r="M21" s="51"/>
      <c r="O21" s="7" t="s">
        <v>131</v>
      </c>
    </row>
    <row r="22" spans="1:16384" x14ac:dyDescent="0.3">
      <c r="B22" s="6" t="s">
        <v>133</v>
      </c>
      <c r="D22" s="1"/>
      <c r="E22" s="1"/>
      <c r="F22" s="4">
        <f>RawData!W41</f>
        <v>0</v>
      </c>
      <c r="G22" s="31"/>
      <c r="H22" s="6" t="s">
        <v>133</v>
      </c>
      <c r="J22" s="1"/>
      <c r="K22" s="1"/>
      <c r="L22" s="4">
        <f t="shared" ref="L22:L23" si="1">F22</f>
        <v>0</v>
      </c>
      <c r="M22" s="31"/>
      <c r="O22" s="7" t="s">
        <v>153</v>
      </c>
    </row>
    <row r="23" spans="1:16384" x14ac:dyDescent="0.3">
      <c r="B23" s="6" t="s">
        <v>134</v>
      </c>
      <c r="D23" s="1"/>
      <c r="E23" s="1"/>
      <c r="F23" s="5">
        <f>RawData!W40</f>
        <v>0</v>
      </c>
      <c r="G23" s="31"/>
      <c r="H23" s="6" t="s">
        <v>134</v>
      </c>
      <c r="J23" s="1"/>
      <c r="K23" s="1"/>
      <c r="L23" s="5">
        <f t="shared" si="1"/>
        <v>0</v>
      </c>
      <c r="M23" s="31"/>
      <c r="O23" s="7" t="s">
        <v>153</v>
      </c>
    </row>
    <row r="24" spans="1:16384" x14ac:dyDescent="0.3">
      <c r="B24" s="6" t="s">
        <v>82</v>
      </c>
      <c r="D24" s="1"/>
      <c r="E24" s="1"/>
      <c r="F24" s="4">
        <f>SUM(F21:F23)</f>
        <v>0</v>
      </c>
      <c r="G24" s="31"/>
      <c r="H24" s="6" t="s">
        <v>82</v>
      </c>
      <c r="J24" s="1"/>
      <c r="K24" s="1"/>
      <c r="L24" s="4">
        <f>SUM(L21:L23)</f>
        <v>0</v>
      </c>
      <c r="M24" s="31"/>
      <c r="O24" s="7" t="s">
        <v>131</v>
      </c>
    </row>
    <row r="25" spans="1:16384" x14ac:dyDescent="0.3">
      <c r="B25" s="6" t="s">
        <v>48</v>
      </c>
      <c r="D25" s="1"/>
      <c r="E25" s="1"/>
      <c r="F25" s="4">
        <f>RawData!W35</f>
        <v>0</v>
      </c>
      <c r="G25" s="31"/>
      <c r="H25" s="6" t="s">
        <v>48</v>
      </c>
      <c r="J25" s="1"/>
      <c r="K25" s="1"/>
      <c r="L25" s="4">
        <f>F25</f>
        <v>0</v>
      </c>
      <c r="M25" s="31"/>
      <c r="O25" s="7" t="s">
        <v>154</v>
      </c>
    </row>
    <row r="26" spans="1:16384" ht="15" thickBot="1" x14ac:dyDescent="0.35">
      <c r="B26" s="6" t="s">
        <v>169</v>
      </c>
      <c r="D26" s="1"/>
      <c r="E26" s="1"/>
      <c r="F26" s="20">
        <f>F24-F25</f>
        <v>0</v>
      </c>
      <c r="G26" s="4"/>
      <c r="H26" s="6" t="s">
        <v>170</v>
      </c>
      <c r="J26" s="1"/>
      <c r="K26" s="1"/>
      <c r="L26" s="20">
        <f>L24-L25</f>
        <v>0</v>
      </c>
      <c r="M26" s="31"/>
      <c r="O26" s="7" t="s">
        <v>131</v>
      </c>
    </row>
    <row r="27" spans="1:16384" ht="4.2" customHeight="1" thickTop="1" x14ac:dyDescent="0.3">
      <c r="A27" s="1"/>
      <c r="B27" s="6"/>
      <c r="C27" s="1"/>
      <c r="D27" s="1"/>
      <c r="E27" s="1"/>
      <c r="F27" s="1"/>
      <c r="G27" s="1"/>
      <c r="H27" s="6"/>
      <c r="I27" s="1"/>
      <c r="J27" s="1"/>
      <c r="K27" s="1"/>
      <c r="L27" s="1"/>
      <c r="M27" s="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pans="1:16384" ht="15" thickBot="1" x14ac:dyDescent="0.35">
      <c r="A28" s="1"/>
      <c r="B28" s="85" t="s">
        <v>167</v>
      </c>
      <c r="C28" s="1"/>
      <c r="D28" s="1"/>
      <c r="E28" s="1"/>
      <c r="F28" s="80">
        <f>F26</f>
        <v>0</v>
      </c>
      <c r="G28" s="1"/>
      <c r="H28" s="6"/>
      <c r="I28" s="1"/>
      <c r="J28" s="1"/>
      <c r="K28" s="1"/>
      <c r="L28" s="1"/>
      <c r="M28" s="8"/>
      <c r="N28" s="1"/>
      <c r="O28" s="18" t="s">
        <v>177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pans="1:16384" ht="4.2" customHeight="1" thickTop="1" x14ac:dyDescent="0.3">
      <c r="B29" s="14"/>
      <c r="C29" s="3"/>
      <c r="D29" s="3"/>
      <c r="E29" s="3"/>
      <c r="F29" s="5"/>
      <c r="G29" s="5"/>
      <c r="H29" s="14"/>
      <c r="I29" s="3"/>
      <c r="J29" s="3"/>
      <c r="K29" s="3"/>
      <c r="L29" s="5"/>
      <c r="M29" s="94"/>
    </row>
    <row r="30" spans="1:16384" ht="21.6" thickBot="1" x14ac:dyDescent="0.45">
      <c r="B30" s="15" t="s">
        <v>159</v>
      </c>
      <c r="F30" s="55"/>
      <c r="G30" s="55"/>
    </row>
    <row r="31" spans="1:16384" x14ac:dyDescent="0.3">
      <c r="B31" s="62"/>
      <c r="C31" s="27"/>
      <c r="D31" s="27"/>
      <c r="E31" s="39" t="s">
        <v>49</v>
      </c>
      <c r="F31" s="27"/>
      <c r="G31" s="27"/>
      <c r="H31" s="39" t="s">
        <v>50</v>
      </c>
      <c r="I31" s="65"/>
    </row>
    <row r="32" spans="1:16384" ht="4.2" customHeight="1" x14ac:dyDescent="0.3">
      <c r="B32" s="12"/>
      <c r="C32" s="2"/>
      <c r="D32" s="2"/>
      <c r="E32" s="43"/>
      <c r="F32" s="2"/>
      <c r="G32" s="2"/>
      <c r="H32" s="43"/>
      <c r="I32" s="11"/>
    </row>
    <row r="33" spans="2:15" x14ac:dyDescent="0.3">
      <c r="B33" s="36" t="s">
        <v>51</v>
      </c>
      <c r="C33" s="1"/>
      <c r="D33" s="1"/>
      <c r="E33" s="4">
        <f>RawData!W22</f>
        <v>0</v>
      </c>
      <c r="F33" s="1"/>
      <c r="G33" s="1"/>
      <c r="H33" s="4">
        <f>RawData!W21</f>
        <v>0</v>
      </c>
      <c r="I33" s="8"/>
      <c r="O33" s="7" t="s">
        <v>154</v>
      </c>
    </row>
    <row r="34" spans="2:15" ht="4.2" customHeight="1" x14ac:dyDescent="0.3">
      <c r="B34" s="84"/>
      <c r="C34" s="3"/>
      <c r="D34" s="3"/>
      <c r="E34" s="5"/>
      <c r="F34" s="3"/>
      <c r="G34" s="3"/>
      <c r="H34" s="5"/>
      <c r="I34" s="22"/>
    </row>
    <row r="35" spans="2:15" ht="4.2" customHeight="1" x14ac:dyDescent="0.3">
      <c r="B35" s="36"/>
      <c r="C35" s="1"/>
      <c r="D35" s="1"/>
      <c r="E35" s="4"/>
      <c r="F35" s="1"/>
      <c r="G35" s="1"/>
      <c r="H35" s="4"/>
      <c r="I35" s="8"/>
    </row>
    <row r="36" spans="2:15" x14ac:dyDescent="0.3">
      <c r="B36" s="86" t="s">
        <v>140</v>
      </c>
      <c r="C36" s="2"/>
      <c r="D36" s="2"/>
      <c r="E36" s="19"/>
      <c r="F36" s="2"/>
      <c r="G36" s="2"/>
      <c r="H36" s="19"/>
      <c r="I36" s="11"/>
    </row>
    <row r="37" spans="2:15" x14ac:dyDescent="0.3">
      <c r="B37" s="6" t="s">
        <v>56</v>
      </c>
      <c r="C37" s="1"/>
      <c r="D37" s="1"/>
      <c r="E37" s="4">
        <f>RawData!W26</f>
        <v>0</v>
      </c>
      <c r="F37" s="1"/>
      <c r="G37" s="1"/>
      <c r="H37" s="4">
        <f>RawData!W25</f>
        <v>0</v>
      </c>
      <c r="I37" s="8"/>
      <c r="O37" s="7" t="s">
        <v>154</v>
      </c>
    </row>
    <row r="38" spans="2:15" x14ac:dyDescent="0.3">
      <c r="B38" s="6" t="s">
        <v>139</v>
      </c>
      <c r="C38" s="1"/>
      <c r="D38" s="1"/>
      <c r="E38" s="4">
        <f>RawData!W28</f>
        <v>0</v>
      </c>
      <c r="F38" s="1"/>
      <c r="G38" s="1"/>
      <c r="H38" s="4">
        <f>RawData!W27</f>
        <v>0</v>
      </c>
      <c r="I38" s="8"/>
      <c r="O38" s="7" t="s">
        <v>154</v>
      </c>
    </row>
    <row r="39" spans="2:15" x14ac:dyDescent="0.3">
      <c r="B39" s="40" t="s">
        <v>137</v>
      </c>
      <c r="C39" s="1"/>
      <c r="D39" s="1"/>
      <c r="E39" s="4">
        <f>RawData!W30</f>
        <v>0</v>
      </c>
      <c r="F39" s="1"/>
      <c r="G39" s="1"/>
      <c r="H39" s="4">
        <f>RawData!W29</f>
        <v>0</v>
      </c>
      <c r="I39" s="8"/>
      <c r="O39" s="7" t="s">
        <v>154</v>
      </c>
    </row>
    <row r="40" spans="2:15" x14ac:dyDescent="0.3">
      <c r="B40" s="40" t="s">
        <v>138</v>
      </c>
      <c r="C40" s="1"/>
      <c r="D40" s="1"/>
      <c r="E40" s="4">
        <f>RawData!W32</f>
        <v>0</v>
      </c>
      <c r="F40" s="1"/>
      <c r="G40" s="1"/>
      <c r="H40" s="4">
        <f>RawData!W31</f>
        <v>0</v>
      </c>
      <c r="I40" s="8"/>
      <c r="O40" s="7" t="s">
        <v>154</v>
      </c>
    </row>
    <row r="41" spans="2:15" ht="15" thickBot="1" x14ac:dyDescent="0.35">
      <c r="B41" s="40" t="s">
        <v>52</v>
      </c>
      <c r="C41" s="1"/>
      <c r="D41" s="1"/>
      <c r="E41" s="20">
        <f>SUM(E37:E40)</f>
        <v>0</v>
      </c>
      <c r="F41" s="1"/>
      <c r="G41" s="1"/>
      <c r="H41" s="20">
        <f>SUM(H37:H40)</f>
        <v>0</v>
      </c>
      <c r="I41" s="8"/>
      <c r="O41" s="7" t="s">
        <v>155</v>
      </c>
    </row>
    <row r="42" spans="2:15" ht="4.2" customHeight="1" thickTop="1" x14ac:dyDescent="0.3">
      <c r="B42" s="6"/>
      <c r="C42" s="1"/>
      <c r="D42" s="1"/>
      <c r="E42" s="4"/>
      <c r="F42" s="1"/>
      <c r="G42" s="1"/>
      <c r="H42" s="4"/>
      <c r="I42" s="8"/>
    </row>
    <row r="43" spans="2:15" ht="4.2" customHeight="1" x14ac:dyDescent="0.3">
      <c r="B43" s="12"/>
      <c r="C43" s="2"/>
      <c r="D43" s="2"/>
      <c r="E43" s="19"/>
      <c r="F43" s="2"/>
      <c r="G43" s="2"/>
      <c r="H43" s="19"/>
      <c r="I43" s="11"/>
    </row>
    <row r="44" spans="2:15" x14ac:dyDescent="0.3">
      <c r="B44" s="50" t="s">
        <v>141</v>
      </c>
      <c r="C44" s="1"/>
      <c r="D44" s="1"/>
      <c r="E44" s="4"/>
      <c r="F44" s="1"/>
      <c r="G44" s="1"/>
      <c r="H44" s="4"/>
      <c r="I44" s="8"/>
    </row>
    <row r="45" spans="2:15" x14ac:dyDescent="0.3">
      <c r="B45" s="6" t="s">
        <v>53</v>
      </c>
      <c r="C45" s="1"/>
      <c r="D45" s="1"/>
      <c r="E45" s="4">
        <f>E37</f>
        <v>0</v>
      </c>
      <c r="F45" s="1"/>
      <c r="G45" s="1"/>
      <c r="H45" s="4">
        <f>H37</f>
        <v>0</v>
      </c>
      <c r="I45" s="8"/>
      <c r="O45" s="7" t="s">
        <v>154</v>
      </c>
    </row>
    <row r="46" spans="2:15" x14ac:dyDescent="0.3">
      <c r="B46" s="40" t="s">
        <v>137</v>
      </c>
      <c r="C46" s="1"/>
      <c r="D46" s="1"/>
      <c r="E46" s="4">
        <f t="shared" ref="E46:E47" si="2">E39</f>
        <v>0</v>
      </c>
      <c r="F46" s="1"/>
      <c r="G46" s="1"/>
      <c r="H46" s="4">
        <f t="shared" ref="H46:H47" si="3">H39</f>
        <v>0</v>
      </c>
      <c r="I46" s="8"/>
      <c r="O46" s="7" t="s">
        <v>154</v>
      </c>
    </row>
    <row r="47" spans="2:15" x14ac:dyDescent="0.3">
      <c r="B47" s="40" t="s">
        <v>138</v>
      </c>
      <c r="C47" s="1"/>
      <c r="D47" s="1"/>
      <c r="E47" s="4">
        <f t="shared" si="2"/>
        <v>0</v>
      </c>
      <c r="F47" s="1"/>
      <c r="G47" s="1"/>
      <c r="H47" s="4">
        <f t="shared" si="3"/>
        <v>0</v>
      </c>
      <c r="I47" s="8"/>
      <c r="O47" s="7" t="s">
        <v>154</v>
      </c>
    </row>
    <row r="48" spans="2:15" ht="15" thickBot="1" x14ac:dyDescent="0.35">
      <c r="B48" s="6" t="s">
        <v>55</v>
      </c>
      <c r="C48" s="1"/>
      <c r="D48" s="1"/>
      <c r="E48" s="20">
        <f>SUM(E45:E47)</f>
        <v>0</v>
      </c>
      <c r="F48" s="1"/>
      <c r="G48" s="1"/>
      <c r="H48" s="20">
        <f>SUM(H45:H47)</f>
        <v>0</v>
      </c>
      <c r="I48" s="8"/>
      <c r="O48" s="7" t="s">
        <v>130</v>
      </c>
    </row>
    <row r="49" spans="2:15" ht="4.2" customHeight="1" thickTop="1" x14ac:dyDescent="0.3">
      <c r="B49" s="14"/>
      <c r="C49" s="3"/>
      <c r="D49" s="3"/>
      <c r="E49" s="5"/>
      <c r="F49" s="3"/>
      <c r="G49" s="3"/>
      <c r="H49" s="5"/>
      <c r="I49" s="22"/>
    </row>
    <row r="50" spans="2:15" ht="4.2" customHeight="1" x14ac:dyDescent="0.3">
      <c r="B50" s="12"/>
      <c r="C50" s="2"/>
      <c r="D50" s="2"/>
      <c r="E50" s="19"/>
      <c r="F50" s="2"/>
      <c r="G50" s="2"/>
      <c r="H50" s="19"/>
      <c r="I50" s="11"/>
    </row>
    <row r="51" spans="2:15" ht="14.4" customHeight="1" x14ac:dyDescent="0.3">
      <c r="B51" s="36" t="s">
        <v>57</v>
      </c>
      <c r="C51" s="1"/>
      <c r="D51" s="72">
        <f>RawData!W11</f>
        <v>0</v>
      </c>
      <c r="E51" s="67" t="s">
        <v>39</v>
      </c>
      <c r="F51" s="1"/>
      <c r="G51" s="1"/>
      <c r="H51" s="24"/>
      <c r="I51" s="8"/>
    </row>
    <row r="52" spans="2:15" x14ac:dyDescent="0.3">
      <c r="B52" s="6" t="s">
        <v>136</v>
      </c>
      <c r="C52" s="1"/>
      <c r="D52" s="1"/>
      <c r="E52" s="4">
        <f>RawData!W36</f>
        <v>0</v>
      </c>
      <c r="F52" s="1"/>
      <c r="G52" s="1"/>
      <c r="H52" s="24"/>
      <c r="I52" s="8"/>
      <c r="O52" s="7" t="s">
        <v>154</v>
      </c>
    </row>
    <row r="53" spans="2:15" x14ac:dyDescent="0.3">
      <c r="B53" s="6" t="s">
        <v>40</v>
      </c>
      <c r="C53" s="77"/>
      <c r="D53" s="88"/>
      <c r="E53" s="4">
        <f>RawData!W38*-1</f>
        <v>0</v>
      </c>
      <c r="F53" s="1"/>
      <c r="G53" s="1"/>
      <c r="H53" s="24"/>
      <c r="I53" s="8"/>
      <c r="O53" s="7" t="s">
        <v>154</v>
      </c>
    </row>
    <row r="54" spans="2:15" x14ac:dyDescent="0.3">
      <c r="B54" s="6" t="s">
        <v>9</v>
      </c>
      <c r="C54" s="1"/>
      <c r="D54" s="1"/>
      <c r="E54" s="4">
        <f>RawData!W39*-1</f>
        <v>0</v>
      </c>
      <c r="F54" s="1"/>
      <c r="G54" s="1"/>
      <c r="H54" s="24"/>
      <c r="I54" s="8"/>
      <c r="O54" s="7" t="s">
        <v>154</v>
      </c>
    </row>
    <row r="55" spans="2:15" x14ac:dyDescent="0.3">
      <c r="B55" s="6" t="s">
        <v>126</v>
      </c>
      <c r="C55" s="1"/>
      <c r="D55" s="1"/>
      <c r="E55" s="4">
        <f>RawData!W37*-1</f>
        <v>0</v>
      </c>
      <c r="F55" s="1"/>
      <c r="G55" s="1"/>
      <c r="H55" s="24"/>
      <c r="I55" s="8"/>
      <c r="O55" s="7" t="s">
        <v>154</v>
      </c>
    </row>
    <row r="56" spans="2:15" x14ac:dyDescent="0.3">
      <c r="B56" s="6" t="s">
        <v>127</v>
      </c>
      <c r="C56" s="1"/>
      <c r="D56" s="1"/>
      <c r="E56" s="4">
        <f t="shared" ref="E56:E57" si="4">F22</f>
        <v>0</v>
      </c>
      <c r="F56" s="1"/>
      <c r="G56" s="1"/>
      <c r="H56" s="24"/>
      <c r="I56" s="8"/>
      <c r="O56" s="7" t="s">
        <v>154</v>
      </c>
    </row>
    <row r="57" spans="2:15" x14ac:dyDescent="0.3">
      <c r="B57" s="6" t="s">
        <v>128</v>
      </c>
      <c r="C57" s="1"/>
      <c r="D57" s="1"/>
      <c r="E57" s="4">
        <f t="shared" si="4"/>
        <v>0</v>
      </c>
      <c r="F57" s="1"/>
      <c r="G57" s="1"/>
      <c r="H57" s="24"/>
      <c r="I57" s="8"/>
      <c r="O57" s="7" t="s">
        <v>154</v>
      </c>
    </row>
    <row r="58" spans="2:15" ht="15" thickBot="1" x14ac:dyDescent="0.35">
      <c r="B58" s="6" t="s">
        <v>135</v>
      </c>
      <c r="C58" s="1"/>
      <c r="D58" s="1"/>
      <c r="E58" s="75">
        <f>SUM(E52:E57)</f>
        <v>0</v>
      </c>
      <c r="F58" s="18"/>
      <c r="G58" s="18"/>
      <c r="H58" s="24"/>
      <c r="I58" s="8"/>
      <c r="O58" s="18" t="s">
        <v>156</v>
      </c>
    </row>
    <row r="59" spans="2:15" ht="4.2" customHeight="1" thickTop="1" x14ac:dyDescent="0.3">
      <c r="B59" s="14"/>
      <c r="C59" s="3"/>
      <c r="D59" s="3"/>
      <c r="E59" s="5"/>
      <c r="F59" s="3"/>
      <c r="G59" s="3"/>
      <c r="H59" s="5"/>
      <c r="I59" s="22"/>
    </row>
    <row r="60" spans="2:15" ht="4.2" customHeight="1" x14ac:dyDescent="0.3">
      <c r="B60" s="6"/>
      <c r="C60" s="1"/>
      <c r="D60" s="1"/>
      <c r="E60" s="4"/>
      <c r="F60" s="1"/>
      <c r="G60" s="1"/>
      <c r="H60" s="4"/>
      <c r="I60" s="8"/>
    </row>
    <row r="61" spans="2:15" ht="14.85" customHeight="1" x14ac:dyDescent="0.3">
      <c r="B61" s="50" t="s">
        <v>54</v>
      </c>
      <c r="C61" s="1"/>
      <c r="D61" s="1"/>
      <c r="E61" s="4">
        <f>RawData!W24</f>
        <v>0</v>
      </c>
      <c r="F61" s="1"/>
      <c r="G61" s="1"/>
      <c r="H61" s="4">
        <f>RawData!W23</f>
        <v>0</v>
      </c>
      <c r="I61" s="8"/>
      <c r="O61" s="7" t="s">
        <v>154</v>
      </c>
    </row>
    <row r="62" spans="2:15" ht="4.2" customHeight="1" x14ac:dyDescent="0.3">
      <c r="B62" s="83"/>
      <c r="C62" s="3"/>
      <c r="D62" s="3"/>
      <c r="E62" s="56"/>
      <c r="F62" s="3"/>
      <c r="G62" s="3"/>
      <c r="H62" s="56"/>
      <c r="I62" s="22"/>
    </row>
    <row r="63" spans="2:15" ht="21" x14ac:dyDescent="0.4">
      <c r="B63" s="15" t="s">
        <v>160</v>
      </c>
      <c r="C63" s="1"/>
      <c r="D63" s="1"/>
      <c r="E63" s="42"/>
      <c r="F63" s="1"/>
      <c r="G63" s="1"/>
      <c r="H63" s="42"/>
      <c r="I63" s="1"/>
    </row>
    <row r="64" spans="2:15" ht="14.85" customHeight="1" x14ac:dyDescent="0.3">
      <c r="B64" s="12"/>
      <c r="C64" s="2"/>
      <c r="D64" s="2"/>
      <c r="E64" s="47" t="s">
        <v>49</v>
      </c>
      <c r="F64" s="2"/>
      <c r="G64" s="2"/>
      <c r="H64" s="47" t="s">
        <v>50</v>
      </c>
      <c r="I64" s="11"/>
    </row>
    <row r="65" spans="2:15" ht="14.85" customHeight="1" x14ac:dyDescent="0.3">
      <c r="B65" s="25" t="s">
        <v>44</v>
      </c>
      <c r="C65" s="1"/>
      <c r="D65" s="1"/>
      <c r="E65" s="5">
        <f>F28</f>
        <v>0</v>
      </c>
      <c r="F65" s="9">
        <f>IFERROR(E65/E66,0)</f>
        <v>0</v>
      </c>
      <c r="G65" s="9"/>
      <c r="H65" s="5">
        <f>F28</f>
        <v>0</v>
      </c>
      <c r="I65" s="26">
        <f>IFERROR(H65/H66,0)</f>
        <v>0</v>
      </c>
      <c r="O65" s="7" t="s">
        <v>176</v>
      </c>
    </row>
    <row r="66" spans="2:15" ht="14.85" customHeight="1" x14ac:dyDescent="0.3">
      <c r="B66" s="6" t="s">
        <v>51</v>
      </c>
      <c r="C66" s="1"/>
      <c r="D66" s="1"/>
      <c r="E66" s="24">
        <f>E33</f>
        <v>0</v>
      </c>
      <c r="F66" s="1"/>
      <c r="G66" s="1"/>
      <c r="H66" s="24">
        <f>H33</f>
        <v>0</v>
      </c>
      <c r="I66" s="8"/>
      <c r="O66" s="7" t="s">
        <v>143</v>
      </c>
    </row>
    <row r="67" spans="2:15" ht="4.2" customHeight="1" x14ac:dyDescent="0.3">
      <c r="B67" s="6"/>
      <c r="C67" s="1"/>
      <c r="D67" s="1"/>
      <c r="E67" s="24"/>
      <c r="F67" s="1"/>
      <c r="G67" s="1"/>
      <c r="H67" s="24"/>
      <c r="I67" s="8"/>
    </row>
    <row r="68" spans="2:15" ht="14.85" customHeight="1" x14ac:dyDescent="0.3">
      <c r="B68" s="25" t="s">
        <v>44</v>
      </c>
      <c r="C68" s="1"/>
      <c r="D68" s="1"/>
      <c r="E68" s="5">
        <f>F28</f>
        <v>0</v>
      </c>
      <c r="F68" s="9">
        <f>IFERROR(E68/E69,0)</f>
        <v>0</v>
      </c>
      <c r="G68" s="9"/>
      <c r="H68" s="5">
        <f>$F$28</f>
        <v>0</v>
      </c>
      <c r="I68" s="26">
        <f>IFERROR(H68/H69,0)</f>
        <v>0</v>
      </c>
      <c r="O68" s="7" t="s">
        <v>176</v>
      </c>
    </row>
    <row r="69" spans="2:15" x14ac:dyDescent="0.3">
      <c r="B69" s="6" t="s">
        <v>52</v>
      </c>
      <c r="C69" s="29"/>
      <c r="D69" s="29"/>
      <c r="E69" s="4">
        <f>E41</f>
        <v>0</v>
      </c>
      <c r="F69" s="16"/>
      <c r="G69" s="16"/>
      <c r="H69" s="4">
        <f>H41</f>
        <v>0</v>
      </c>
      <c r="I69" s="37"/>
      <c r="O69" s="7" t="s">
        <v>144</v>
      </c>
    </row>
    <row r="70" spans="2:15" ht="4.2" customHeight="1" x14ac:dyDescent="0.3">
      <c r="B70" s="6"/>
      <c r="C70" s="29"/>
      <c r="D70" s="29"/>
      <c r="E70" s="4"/>
      <c r="F70" s="16"/>
      <c r="G70" s="16"/>
      <c r="H70" s="4"/>
      <c r="I70" s="37"/>
    </row>
    <row r="71" spans="2:15" x14ac:dyDescent="0.3">
      <c r="B71" s="25" t="s">
        <v>44</v>
      </c>
      <c r="C71" s="29"/>
      <c r="D71" s="29"/>
      <c r="E71" s="5">
        <f>F28</f>
        <v>0</v>
      </c>
      <c r="F71" s="9">
        <f>IFERROR(E71/E72,0)</f>
        <v>0</v>
      </c>
      <c r="G71" s="9"/>
      <c r="H71" s="5">
        <f>F28</f>
        <v>0</v>
      </c>
      <c r="I71" s="26">
        <f>IFERROR(H71/H72,0)</f>
        <v>0</v>
      </c>
      <c r="O71" s="7" t="s">
        <v>176</v>
      </c>
    </row>
    <row r="72" spans="2:15" x14ac:dyDescent="0.3">
      <c r="B72" s="6" t="s">
        <v>55</v>
      </c>
      <c r="C72" s="29"/>
      <c r="D72" s="29"/>
      <c r="E72" s="4">
        <f>E48</f>
        <v>0</v>
      </c>
      <c r="F72" s="16"/>
      <c r="G72" s="16"/>
      <c r="H72" s="4">
        <f>H48</f>
        <v>0</v>
      </c>
      <c r="I72" s="37"/>
      <c r="O72" s="7" t="s">
        <v>145</v>
      </c>
    </row>
    <row r="73" spans="2:15" ht="4.2" customHeight="1" x14ac:dyDescent="0.3">
      <c r="B73" s="6"/>
      <c r="C73" s="29"/>
      <c r="D73" s="29"/>
      <c r="E73" s="4"/>
      <c r="F73" s="16"/>
      <c r="G73" s="16"/>
      <c r="H73" s="4"/>
      <c r="I73" s="37"/>
    </row>
    <row r="74" spans="2:15" x14ac:dyDescent="0.3">
      <c r="B74" s="25" t="s">
        <v>44</v>
      </c>
      <c r="C74" s="29"/>
      <c r="D74" s="29"/>
      <c r="E74" s="5">
        <f>F28</f>
        <v>0</v>
      </c>
      <c r="F74" s="9">
        <f>IFERROR(E74/E75,0)</f>
        <v>0</v>
      </c>
      <c r="G74" s="9"/>
      <c r="H74" s="4"/>
      <c r="I74" s="26"/>
      <c r="O74" s="7" t="s">
        <v>176</v>
      </c>
    </row>
    <row r="75" spans="2:15" x14ac:dyDescent="0.3">
      <c r="B75" s="6" t="s">
        <v>58</v>
      </c>
      <c r="C75" s="29"/>
      <c r="D75" s="29"/>
      <c r="E75" s="4">
        <f>E58</f>
        <v>0</v>
      </c>
      <c r="F75" s="16"/>
      <c r="G75" s="16"/>
      <c r="H75" s="4"/>
      <c r="I75" s="37"/>
      <c r="O75" s="7" t="s">
        <v>146</v>
      </c>
    </row>
    <row r="76" spans="2:15" ht="4.2" customHeight="1" x14ac:dyDescent="0.3">
      <c r="B76" s="6"/>
      <c r="C76" s="29"/>
      <c r="D76" s="29"/>
      <c r="E76" s="4"/>
      <c r="F76" s="16"/>
      <c r="G76" s="16"/>
      <c r="H76" s="4"/>
      <c r="I76" s="37"/>
    </row>
    <row r="77" spans="2:15" x14ac:dyDescent="0.3">
      <c r="B77" s="25" t="s">
        <v>44</v>
      </c>
      <c r="C77" s="29"/>
      <c r="D77" s="29"/>
      <c r="E77" s="5">
        <f>F28</f>
        <v>0</v>
      </c>
      <c r="F77" s="9">
        <f>IFERROR(E77/E78,0)</f>
        <v>0</v>
      </c>
      <c r="G77" s="9"/>
      <c r="H77" s="5">
        <f>F28</f>
        <v>0</v>
      </c>
      <c r="I77" s="26">
        <f>IFERROR(H77/H78,0)</f>
        <v>0</v>
      </c>
      <c r="O77" s="7" t="s">
        <v>176</v>
      </c>
    </row>
    <row r="78" spans="2:15" x14ac:dyDescent="0.3">
      <c r="B78" s="6" t="s">
        <v>54</v>
      </c>
      <c r="C78" s="29"/>
      <c r="D78" s="29"/>
      <c r="E78" s="4">
        <f>E61</f>
        <v>0</v>
      </c>
      <c r="F78" s="29"/>
      <c r="G78" s="29"/>
      <c r="H78" s="4">
        <f>H61</f>
        <v>0</v>
      </c>
      <c r="I78" s="95"/>
      <c r="O78" s="7" t="s">
        <v>147</v>
      </c>
    </row>
    <row r="79" spans="2:15" ht="4.2" customHeight="1" x14ac:dyDescent="0.3">
      <c r="B79" s="14"/>
      <c r="C79" s="32"/>
      <c r="D79" s="32"/>
      <c r="E79" s="54"/>
      <c r="F79" s="32"/>
      <c r="G79" s="32"/>
      <c r="H79" s="54"/>
      <c r="I79" s="82"/>
    </row>
    <row r="80" spans="2:15" x14ac:dyDescent="0.3">
      <c r="C80" s="23"/>
      <c r="D80" s="23"/>
      <c r="E80" s="52"/>
      <c r="F80" s="23"/>
      <c r="G80" s="23"/>
      <c r="H80" s="52"/>
      <c r="I80" s="23"/>
    </row>
  </sheetData>
  <sheetProtection sheet="1" objects="1" scenarios="1"/>
  <mergeCells count="1">
    <mergeCell ref="K15:K16"/>
  </mergeCells>
  <pageMargins left="0.7" right="0.7" top="0.75" bottom="0.75" header="0.3" footer="0.3"/>
  <pageSetup paperSize="9" scale="55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XFD80"/>
  <sheetViews>
    <sheetView showGridLines="0" workbookViewId="0"/>
  </sheetViews>
  <sheetFormatPr defaultRowHeight="14.4" x14ac:dyDescent="0.3"/>
  <cols>
    <col min="1" max="1" width="4.5546875" customWidth="1"/>
    <col min="2" max="2" width="22.88671875" customWidth="1"/>
    <col min="3" max="3" width="9" customWidth="1"/>
    <col min="4" max="4" width="10.5546875" customWidth="1"/>
    <col min="5" max="6" width="18.5546875" customWidth="1"/>
    <col min="7" max="7" width="0.6640625" customWidth="1"/>
    <col min="8" max="8" width="18.5546875" customWidth="1"/>
    <col min="9" max="9" width="16.6640625" customWidth="1"/>
    <col min="10" max="10" width="8.33203125" customWidth="1"/>
    <col min="11" max="11" width="11.5546875" customWidth="1"/>
    <col min="12" max="12" width="15.88671875" customWidth="1"/>
  </cols>
  <sheetData>
    <row r="2" spans="2:15" ht="21" x14ac:dyDescent="0.4">
      <c r="B2" s="15" t="s">
        <v>38</v>
      </c>
      <c r="C2" s="15">
        <f>RawData!X7</f>
        <v>0</v>
      </c>
    </row>
    <row r="3" spans="2:15" x14ac:dyDescent="0.3">
      <c r="B3" t="s">
        <v>157</v>
      </c>
      <c r="C3">
        <f>RawData!X9</f>
        <v>0</v>
      </c>
    </row>
    <row r="4" spans="2:15" ht="21" x14ac:dyDescent="0.4">
      <c r="B4" s="15" t="s">
        <v>41</v>
      </c>
      <c r="F4" s="17"/>
      <c r="G4" s="17"/>
    </row>
    <row r="5" spans="2:15" x14ac:dyDescent="0.3">
      <c r="B5" s="12" t="s">
        <v>42</v>
      </c>
      <c r="C5" s="2"/>
      <c r="D5" s="96">
        <f>RawData!$D$13</f>
        <v>41274</v>
      </c>
      <c r="E5" s="2"/>
      <c r="F5" s="38"/>
      <c r="G5" s="38"/>
      <c r="H5" s="2"/>
      <c r="I5" s="11"/>
    </row>
    <row r="6" spans="2:15" x14ac:dyDescent="0.3">
      <c r="B6" s="6" t="s">
        <v>17</v>
      </c>
      <c r="C6" s="1"/>
      <c r="D6" s="30">
        <f>RawData!X15</f>
        <v>0</v>
      </c>
      <c r="E6" s="1"/>
      <c r="F6" s="17"/>
      <c r="G6" s="17"/>
      <c r="H6" s="1"/>
      <c r="I6" s="8"/>
      <c r="O6" s="7" t="s">
        <v>151</v>
      </c>
    </row>
    <row r="7" spans="2:15" x14ac:dyDescent="0.3">
      <c r="B7" s="6" t="s">
        <v>18</v>
      </c>
      <c r="C7" s="1"/>
      <c r="D7" s="30">
        <f>RawData!X16</f>
        <v>0</v>
      </c>
      <c r="E7" s="1"/>
      <c r="F7" s="17"/>
      <c r="G7" s="17"/>
      <c r="H7" s="1"/>
      <c r="I7" s="8"/>
      <c r="O7" s="7" t="s">
        <v>151</v>
      </c>
    </row>
    <row r="8" spans="2:15" ht="4.2" customHeight="1" x14ac:dyDescent="0.3">
      <c r="B8" s="6"/>
      <c r="C8" s="1"/>
      <c r="D8" s="30"/>
      <c r="E8" s="1"/>
      <c r="F8" s="17"/>
      <c r="G8" s="17"/>
      <c r="H8" s="1"/>
      <c r="I8" s="8"/>
    </row>
    <row r="9" spans="2:15" x14ac:dyDescent="0.3">
      <c r="B9" s="6" t="s">
        <v>43</v>
      </c>
      <c r="C9" s="1"/>
      <c r="D9" s="30">
        <f>AVERAGE(D6:D7)</f>
        <v>0</v>
      </c>
      <c r="E9" s="1"/>
      <c r="F9" s="17"/>
      <c r="G9" s="17"/>
      <c r="H9" s="1"/>
      <c r="I9" s="8"/>
      <c r="O9" s="7" t="s">
        <v>131</v>
      </c>
    </row>
    <row r="10" spans="2:15" ht="4.2" customHeight="1" x14ac:dyDescent="0.3">
      <c r="B10" s="6"/>
      <c r="C10" s="1"/>
      <c r="D10" s="30"/>
      <c r="E10" s="1"/>
      <c r="F10" s="17"/>
      <c r="G10" s="17"/>
      <c r="H10" s="1"/>
      <c r="I10" s="8"/>
    </row>
    <row r="11" spans="2:15" x14ac:dyDescent="0.3">
      <c r="B11" s="6" t="s">
        <v>16</v>
      </c>
      <c r="C11" s="1"/>
      <c r="D11" s="30">
        <f>RawData!X14</f>
        <v>0</v>
      </c>
      <c r="E11" s="1"/>
      <c r="F11" s="17"/>
      <c r="G11" s="17"/>
      <c r="H11" s="1"/>
      <c r="I11" s="8"/>
      <c r="O11" s="7" t="s">
        <v>151</v>
      </c>
    </row>
    <row r="12" spans="2:15" ht="4.2" customHeight="1" x14ac:dyDescent="0.3">
      <c r="B12" s="14"/>
      <c r="C12" s="3"/>
      <c r="D12" s="48"/>
      <c r="E12" s="3"/>
      <c r="F12" s="49"/>
      <c r="G12" s="49"/>
      <c r="H12" s="3"/>
      <c r="I12" s="22"/>
    </row>
    <row r="13" spans="2:15" ht="21" x14ac:dyDescent="0.4">
      <c r="B13" s="15" t="s">
        <v>158</v>
      </c>
      <c r="D13" s="74"/>
      <c r="F13" s="17"/>
      <c r="G13" s="17"/>
    </row>
    <row r="14" spans="2:15" ht="4.2" customHeight="1" x14ac:dyDescent="0.3">
      <c r="B14" s="12"/>
      <c r="C14" s="2"/>
      <c r="D14" s="44"/>
      <c r="E14" s="2"/>
      <c r="F14" s="38"/>
      <c r="G14" s="81"/>
      <c r="H14" s="12"/>
      <c r="I14" s="2"/>
      <c r="J14" s="2"/>
      <c r="K14" s="2"/>
      <c r="L14" s="2"/>
      <c r="M14" s="11"/>
    </row>
    <row r="15" spans="2:15" ht="12" customHeight="1" x14ac:dyDescent="0.3">
      <c r="B15" s="6" t="s">
        <v>165</v>
      </c>
      <c r="C15" s="1"/>
      <c r="D15" s="30"/>
      <c r="E15" s="1"/>
      <c r="F15" s="1"/>
      <c r="G15" s="8"/>
      <c r="H15" s="6" t="s">
        <v>166</v>
      </c>
      <c r="I15" s="1"/>
      <c r="J15" s="30"/>
      <c r="K15" s="162" t="s">
        <v>46</v>
      </c>
      <c r="L15" s="1"/>
      <c r="M15" s="8"/>
    </row>
    <row r="16" spans="2:15" x14ac:dyDescent="0.3">
      <c r="B16" s="6"/>
      <c r="C16" s="1"/>
      <c r="D16" s="45" t="s">
        <v>45</v>
      </c>
      <c r="E16" s="28" t="s">
        <v>46</v>
      </c>
      <c r="F16" s="28" t="s">
        <v>132</v>
      </c>
      <c r="G16" s="53"/>
      <c r="H16" s="6"/>
      <c r="I16" s="1"/>
      <c r="J16" s="45" t="s">
        <v>45</v>
      </c>
      <c r="K16" s="162"/>
      <c r="L16" s="28" t="s">
        <v>132</v>
      </c>
      <c r="M16" s="53"/>
    </row>
    <row r="17" spans="1:16384" x14ac:dyDescent="0.3">
      <c r="B17" s="79"/>
      <c r="C17" s="35"/>
      <c r="D17" s="78"/>
      <c r="E17" s="73"/>
      <c r="F17" s="98"/>
      <c r="G17" s="31"/>
      <c r="H17" s="97" t="s">
        <v>168</v>
      </c>
      <c r="I17" s="1"/>
      <c r="J17" s="93"/>
      <c r="K17" s="89"/>
      <c r="L17" s="4">
        <f t="shared" ref="L17:L20" si="0">J17*K17</f>
        <v>0</v>
      </c>
      <c r="M17" s="31"/>
      <c r="O17" s="7" t="s">
        <v>152</v>
      </c>
    </row>
    <row r="18" spans="1:16384" x14ac:dyDescent="0.3">
      <c r="B18" s="90"/>
      <c r="C18" s="35"/>
      <c r="D18" s="35"/>
      <c r="E18" s="35"/>
      <c r="F18" s="98"/>
      <c r="G18" s="31"/>
      <c r="H18" s="97" t="s">
        <v>129</v>
      </c>
      <c r="I18" s="1"/>
      <c r="J18" s="93"/>
      <c r="K18" s="89"/>
      <c r="L18" s="4">
        <f t="shared" si="0"/>
        <v>0</v>
      </c>
      <c r="M18" s="31"/>
      <c r="O18" s="7" t="s">
        <v>142</v>
      </c>
    </row>
    <row r="19" spans="1:16384" x14ac:dyDescent="0.3">
      <c r="B19" s="6" t="s">
        <v>172</v>
      </c>
      <c r="C19" s="1"/>
      <c r="D19" s="69">
        <f>D11</f>
        <v>0</v>
      </c>
      <c r="E19" s="34">
        <f>RawData!X20</f>
        <v>0</v>
      </c>
      <c r="F19" s="4">
        <f>D19*E19</f>
        <v>0</v>
      </c>
      <c r="G19" s="31"/>
      <c r="H19" s="97" t="s">
        <v>47</v>
      </c>
      <c r="I19" s="1"/>
      <c r="J19" s="93"/>
      <c r="K19" s="89"/>
      <c r="L19" s="4">
        <f t="shared" si="0"/>
        <v>0</v>
      </c>
      <c r="M19" s="31"/>
      <c r="O19" s="7" t="s">
        <v>175</v>
      </c>
    </row>
    <row r="20" spans="1:16384" x14ac:dyDescent="0.3">
      <c r="B20" s="6" t="s">
        <v>171</v>
      </c>
      <c r="C20" s="1"/>
      <c r="D20" s="1"/>
      <c r="E20" s="1"/>
      <c r="F20" s="5">
        <f>RawData!X42</f>
        <v>0</v>
      </c>
      <c r="G20" s="31"/>
      <c r="H20" s="97" t="s">
        <v>148</v>
      </c>
      <c r="I20" s="1"/>
      <c r="J20" s="93"/>
      <c r="K20" s="89"/>
      <c r="L20" s="5">
        <f t="shared" si="0"/>
        <v>0</v>
      </c>
      <c r="M20" s="31"/>
      <c r="O20" s="7" t="s">
        <v>175</v>
      </c>
    </row>
    <row r="21" spans="1:16384" x14ac:dyDescent="0.3">
      <c r="B21" s="6" t="s">
        <v>81</v>
      </c>
      <c r="C21" s="1"/>
      <c r="D21" s="1"/>
      <c r="E21" s="1"/>
      <c r="F21" s="24">
        <f>SUM(F19:F20)</f>
        <v>0</v>
      </c>
      <c r="G21" s="51"/>
      <c r="H21" s="6" t="s">
        <v>81</v>
      </c>
      <c r="I21" s="1"/>
      <c r="J21" s="1"/>
      <c r="K21" s="1"/>
      <c r="L21" s="24">
        <f>SUM(L17:L20)</f>
        <v>0</v>
      </c>
      <c r="M21" s="51"/>
      <c r="O21" s="7" t="s">
        <v>131</v>
      </c>
    </row>
    <row r="22" spans="1:16384" x14ac:dyDescent="0.3">
      <c r="B22" s="6" t="s">
        <v>133</v>
      </c>
      <c r="D22" s="1"/>
      <c r="E22" s="1"/>
      <c r="F22" s="4">
        <f>RawData!X41</f>
        <v>0</v>
      </c>
      <c r="G22" s="31"/>
      <c r="H22" s="6" t="s">
        <v>133</v>
      </c>
      <c r="J22" s="1"/>
      <c r="K22" s="1"/>
      <c r="L22" s="4">
        <f t="shared" ref="L22:L23" si="1">F22</f>
        <v>0</v>
      </c>
      <c r="M22" s="31"/>
      <c r="O22" s="7" t="s">
        <v>153</v>
      </c>
    </row>
    <row r="23" spans="1:16384" x14ac:dyDescent="0.3">
      <c r="B23" s="6" t="s">
        <v>134</v>
      </c>
      <c r="D23" s="1"/>
      <c r="E23" s="1"/>
      <c r="F23" s="5">
        <f>RawData!X40</f>
        <v>0</v>
      </c>
      <c r="G23" s="31"/>
      <c r="H23" s="6" t="s">
        <v>134</v>
      </c>
      <c r="J23" s="1"/>
      <c r="K23" s="1"/>
      <c r="L23" s="5">
        <f t="shared" si="1"/>
        <v>0</v>
      </c>
      <c r="M23" s="31"/>
      <c r="O23" s="7" t="s">
        <v>153</v>
      </c>
    </row>
    <row r="24" spans="1:16384" x14ac:dyDescent="0.3">
      <c r="B24" s="6" t="s">
        <v>82</v>
      </c>
      <c r="D24" s="1"/>
      <c r="E24" s="1"/>
      <c r="F24" s="4">
        <f>SUM(F21:F23)</f>
        <v>0</v>
      </c>
      <c r="G24" s="31"/>
      <c r="H24" s="6" t="s">
        <v>82</v>
      </c>
      <c r="J24" s="1"/>
      <c r="K24" s="1"/>
      <c r="L24" s="4">
        <f>SUM(L21:L23)</f>
        <v>0</v>
      </c>
      <c r="M24" s="31"/>
      <c r="O24" s="7" t="s">
        <v>131</v>
      </c>
    </row>
    <row r="25" spans="1:16384" x14ac:dyDescent="0.3">
      <c r="B25" s="6" t="s">
        <v>48</v>
      </c>
      <c r="D25" s="1"/>
      <c r="E25" s="1"/>
      <c r="F25" s="4">
        <f>RawData!X35</f>
        <v>0</v>
      </c>
      <c r="G25" s="31"/>
      <c r="H25" s="6" t="s">
        <v>48</v>
      </c>
      <c r="J25" s="1"/>
      <c r="K25" s="1"/>
      <c r="L25" s="4">
        <f>F25</f>
        <v>0</v>
      </c>
      <c r="M25" s="31"/>
      <c r="O25" s="7" t="s">
        <v>154</v>
      </c>
    </row>
    <row r="26" spans="1:16384" ht="15" thickBot="1" x14ac:dyDescent="0.35">
      <c r="B26" s="6" t="s">
        <v>169</v>
      </c>
      <c r="D26" s="1"/>
      <c r="E26" s="1"/>
      <c r="F26" s="20">
        <f>F24-F25</f>
        <v>0</v>
      </c>
      <c r="G26" s="4"/>
      <c r="H26" s="6" t="s">
        <v>170</v>
      </c>
      <c r="J26" s="1"/>
      <c r="K26" s="1"/>
      <c r="L26" s="20">
        <f>L24-L25</f>
        <v>0</v>
      </c>
      <c r="M26" s="31"/>
      <c r="O26" s="7" t="s">
        <v>131</v>
      </c>
    </row>
    <row r="27" spans="1:16384" ht="4.2" customHeight="1" thickTop="1" x14ac:dyDescent="0.3">
      <c r="A27" s="1"/>
      <c r="B27" s="6"/>
      <c r="C27" s="1"/>
      <c r="D27" s="1"/>
      <c r="E27" s="1"/>
      <c r="F27" s="1"/>
      <c r="G27" s="1"/>
      <c r="H27" s="6"/>
      <c r="I27" s="1"/>
      <c r="J27" s="1"/>
      <c r="K27" s="1"/>
      <c r="L27" s="1"/>
      <c r="M27" s="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pans="1:16384" ht="15" thickBot="1" x14ac:dyDescent="0.35">
      <c r="A28" s="1"/>
      <c r="B28" s="85" t="s">
        <v>167</v>
      </c>
      <c r="C28" s="1"/>
      <c r="D28" s="1"/>
      <c r="E28" s="1"/>
      <c r="F28" s="80">
        <f>F26</f>
        <v>0</v>
      </c>
      <c r="G28" s="1"/>
      <c r="H28" s="6"/>
      <c r="I28" s="1"/>
      <c r="J28" s="1"/>
      <c r="K28" s="1"/>
      <c r="L28" s="1"/>
      <c r="M28" s="8"/>
      <c r="N28" s="1"/>
      <c r="O28" s="18" t="s">
        <v>177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pans="1:16384" ht="4.2" customHeight="1" thickTop="1" x14ac:dyDescent="0.3">
      <c r="B29" s="14"/>
      <c r="C29" s="3"/>
      <c r="D29" s="3"/>
      <c r="E29" s="3"/>
      <c r="F29" s="5"/>
      <c r="G29" s="5"/>
      <c r="H29" s="14"/>
      <c r="I29" s="3"/>
      <c r="J29" s="3"/>
      <c r="K29" s="3"/>
      <c r="L29" s="5"/>
      <c r="M29" s="94"/>
    </row>
    <row r="30" spans="1:16384" ht="21.6" thickBot="1" x14ac:dyDescent="0.45">
      <c r="B30" s="15" t="s">
        <v>159</v>
      </c>
      <c r="F30" s="55"/>
      <c r="G30" s="55"/>
    </row>
    <row r="31" spans="1:16384" x14ac:dyDescent="0.3">
      <c r="B31" s="62"/>
      <c r="C31" s="27"/>
      <c r="D31" s="27"/>
      <c r="E31" s="39" t="s">
        <v>49</v>
      </c>
      <c r="F31" s="27"/>
      <c r="G31" s="27"/>
      <c r="H31" s="39" t="s">
        <v>50</v>
      </c>
      <c r="I31" s="65"/>
    </row>
    <row r="32" spans="1:16384" ht="4.2" customHeight="1" x14ac:dyDescent="0.3">
      <c r="B32" s="12"/>
      <c r="C32" s="2"/>
      <c r="D32" s="2"/>
      <c r="E32" s="43"/>
      <c r="F32" s="2"/>
      <c r="G32" s="2"/>
      <c r="H32" s="43"/>
      <c r="I32" s="11"/>
    </row>
    <row r="33" spans="2:15" x14ac:dyDescent="0.3">
      <c r="B33" s="36" t="s">
        <v>51</v>
      </c>
      <c r="C33" s="1"/>
      <c r="D33" s="1"/>
      <c r="E33" s="4">
        <f>RawData!X22</f>
        <v>0</v>
      </c>
      <c r="F33" s="1"/>
      <c r="G33" s="1"/>
      <c r="H33" s="4">
        <f>RawData!X21</f>
        <v>0</v>
      </c>
      <c r="I33" s="8"/>
      <c r="O33" s="7" t="s">
        <v>154</v>
      </c>
    </row>
    <row r="34" spans="2:15" ht="4.2" customHeight="1" x14ac:dyDescent="0.3">
      <c r="B34" s="84"/>
      <c r="C34" s="3"/>
      <c r="D34" s="3"/>
      <c r="E34" s="5"/>
      <c r="F34" s="3"/>
      <c r="G34" s="3"/>
      <c r="H34" s="5"/>
      <c r="I34" s="22"/>
    </row>
    <row r="35" spans="2:15" ht="4.2" customHeight="1" x14ac:dyDescent="0.3">
      <c r="B35" s="36"/>
      <c r="C35" s="1"/>
      <c r="D35" s="1"/>
      <c r="E35" s="4"/>
      <c r="F35" s="1"/>
      <c r="G35" s="1"/>
      <c r="H35" s="4"/>
      <c r="I35" s="8"/>
    </row>
    <row r="36" spans="2:15" x14ac:dyDescent="0.3">
      <c r="B36" s="86" t="s">
        <v>140</v>
      </c>
      <c r="C36" s="2"/>
      <c r="D36" s="2"/>
      <c r="E36" s="19"/>
      <c r="F36" s="2"/>
      <c r="G36" s="2"/>
      <c r="H36" s="19"/>
      <c r="I36" s="11"/>
    </row>
    <row r="37" spans="2:15" x14ac:dyDescent="0.3">
      <c r="B37" s="6" t="s">
        <v>56</v>
      </c>
      <c r="C37" s="1"/>
      <c r="D37" s="1"/>
      <c r="E37" s="4">
        <f>RawData!X26</f>
        <v>0</v>
      </c>
      <c r="F37" s="1"/>
      <c r="G37" s="1"/>
      <c r="H37" s="4">
        <f>RawData!X25</f>
        <v>0</v>
      </c>
      <c r="I37" s="8"/>
      <c r="O37" s="7" t="s">
        <v>154</v>
      </c>
    </row>
    <row r="38" spans="2:15" x14ac:dyDescent="0.3">
      <c r="B38" s="6" t="s">
        <v>139</v>
      </c>
      <c r="C38" s="1"/>
      <c r="D38" s="1"/>
      <c r="E38" s="4">
        <f>RawData!X28</f>
        <v>0</v>
      </c>
      <c r="F38" s="1"/>
      <c r="G38" s="1"/>
      <c r="H38" s="4">
        <f>RawData!X27</f>
        <v>0</v>
      </c>
      <c r="I38" s="8"/>
      <c r="O38" s="7" t="s">
        <v>154</v>
      </c>
    </row>
    <row r="39" spans="2:15" x14ac:dyDescent="0.3">
      <c r="B39" s="40" t="s">
        <v>137</v>
      </c>
      <c r="C39" s="1"/>
      <c r="D39" s="1"/>
      <c r="E39" s="4">
        <f>RawData!X30</f>
        <v>0</v>
      </c>
      <c r="F39" s="1"/>
      <c r="G39" s="1"/>
      <c r="H39" s="4">
        <f>RawData!X29</f>
        <v>0</v>
      </c>
      <c r="I39" s="8"/>
      <c r="O39" s="7" t="s">
        <v>154</v>
      </c>
    </row>
    <row r="40" spans="2:15" x14ac:dyDescent="0.3">
      <c r="B40" s="40" t="s">
        <v>138</v>
      </c>
      <c r="C40" s="1"/>
      <c r="D40" s="1"/>
      <c r="E40" s="4">
        <f>RawData!X32</f>
        <v>0</v>
      </c>
      <c r="F40" s="1"/>
      <c r="G40" s="1"/>
      <c r="H40" s="4">
        <f>RawData!X31</f>
        <v>0</v>
      </c>
      <c r="I40" s="8"/>
      <c r="O40" s="7" t="s">
        <v>154</v>
      </c>
    </row>
    <row r="41" spans="2:15" ht="15" thickBot="1" x14ac:dyDescent="0.35">
      <c r="B41" s="40" t="s">
        <v>52</v>
      </c>
      <c r="C41" s="1"/>
      <c r="D41" s="1"/>
      <c r="E41" s="20">
        <f>SUM(E37:E40)</f>
        <v>0</v>
      </c>
      <c r="F41" s="1"/>
      <c r="G41" s="1"/>
      <c r="H41" s="20">
        <f>SUM(H37:H40)</f>
        <v>0</v>
      </c>
      <c r="I41" s="8"/>
      <c r="O41" s="7" t="s">
        <v>155</v>
      </c>
    </row>
    <row r="42" spans="2:15" ht="4.2" customHeight="1" thickTop="1" x14ac:dyDescent="0.3">
      <c r="B42" s="6"/>
      <c r="C42" s="1"/>
      <c r="D42" s="1"/>
      <c r="E42" s="4"/>
      <c r="F42" s="1"/>
      <c r="G42" s="1"/>
      <c r="H42" s="4"/>
      <c r="I42" s="8"/>
    </row>
    <row r="43" spans="2:15" ht="4.2" customHeight="1" x14ac:dyDescent="0.3">
      <c r="B43" s="12"/>
      <c r="C43" s="2"/>
      <c r="D43" s="2"/>
      <c r="E43" s="19"/>
      <c r="F43" s="2"/>
      <c r="G43" s="2"/>
      <c r="H43" s="19"/>
      <c r="I43" s="11"/>
    </row>
    <row r="44" spans="2:15" x14ac:dyDescent="0.3">
      <c r="B44" s="50" t="s">
        <v>141</v>
      </c>
      <c r="C44" s="1"/>
      <c r="D44" s="1"/>
      <c r="E44" s="4"/>
      <c r="F44" s="1"/>
      <c r="G44" s="1"/>
      <c r="H44" s="4"/>
      <c r="I44" s="8"/>
    </row>
    <row r="45" spans="2:15" x14ac:dyDescent="0.3">
      <c r="B45" s="6" t="s">
        <v>53</v>
      </c>
      <c r="C45" s="1"/>
      <c r="D45" s="1"/>
      <c r="E45" s="4">
        <f>E37</f>
        <v>0</v>
      </c>
      <c r="F45" s="1"/>
      <c r="G45" s="1"/>
      <c r="H45" s="4">
        <f>H37</f>
        <v>0</v>
      </c>
      <c r="I45" s="8"/>
      <c r="O45" s="7" t="s">
        <v>154</v>
      </c>
    </row>
    <row r="46" spans="2:15" x14ac:dyDescent="0.3">
      <c r="B46" s="40" t="s">
        <v>137</v>
      </c>
      <c r="C46" s="1"/>
      <c r="D46" s="1"/>
      <c r="E46" s="4">
        <f t="shared" ref="E46:E47" si="2">E39</f>
        <v>0</v>
      </c>
      <c r="F46" s="1"/>
      <c r="G46" s="1"/>
      <c r="H46" s="4">
        <f t="shared" ref="H46:H47" si="3">H39</f>
        <v>0</v>
      </c>
      <c r="I46" s="8"/>
      <c r="O46" s="7" t="s">
        <v>154</v>
      </c>
    </row>
    <row r="47" spans="2:15" x14ac:dyDescent="0.3">
      <c r="B47" s="40" t="s">
        <v>138</v>
      </c>
      <c r="C47" s="1"/>
      <c r="D47" s="1"/>
      <c r="E47" s="4">
        <f t="shared" si="2"/>
        <v>0</v>
      </c>
      <c r="F47" s="1"/>
      <c r="G47" s="1"/>
      <c r="H47" s="4">
        <f t="shared" si="3"/>
        <v>0</v>
      </c>
      <c r="I47" s="8"/>
      <c r="O47" s="7" t="s">
        <v>154</v>
      </c>
    </row>
    <row r="48" spans="2:15" ht="15" thickBot="1" x14ac:dyDescent="0.35">
      <c r="B48" s="6" t="s">
        <v>55</v>
      </c>
      <c r="C48" s="1"/>
      <c r="D48" s="1"/>
      <c r="E48" s="20">
        <f>SUM(E45:E47)</f>
        <v>0</v>
      </c>
      <c r="F48" s="1"/>
      <c r="G48" s="1"/>
      <c r="H48" s="20">
        <f>SUM(H45:H47)</f>
        <v>0</v>
      </c>
      <c r="I48" s="8"/>
      <c r="O48" s="7" t="s">
        <v>130</v>
      </c>
    </row>
    <row r="49" spans="2:15" ht="4.2" customHeight="1" thickTop="1" x14ac:dyDescent="0.3">
      <c r="B49" s="14"/>
      <c r="C49" s="3"/>
      <c r="D49" s="3"/>
      <c r="E49" s="5"/>
      <c r="F49" s="3"/>
      <c r="G49" s="3"/>
      <c r="H49" s="5"/>
      <c r="I49" s="22"/>
    </row>
    <row r="50" spans="2:15" ht="4.2" customHeight="1" x14ac:dyDescent="0.3">
      <c r="B50" s="12"/>
      <c r="C50" s="2"/>
      <c r="D50" s="2"/>
      <c r="E50" s="19"/>
      <c r="F50" s="2"/>
      <c r="G50" s="2"/>
      <c r="H50" s="19"/>
      <c r="I50" s="11"/>
    </row>
    <row r="51" spans="2:15" ht="14.4" customHeight="1" x14ac:dyDescent="0.3">
      <c r="B51" s="36" t="s">
        <v>57</v>
      </c>
      <c r="C51" s="1"/>
      <c r="D51" s="72">
        <f>RawData!X11</f>
        <v>0</v>
      </c>
      <c r="E51" s="67" t="s">
        <v>39</v>
      </c>
      <c r="F51" s="1"/>
      <c r="G51" s="1"/>
      <c r="H51" s="24"/>
      <c r="I51" s="8"/>
    </row>
    <row r="52" spans="2:15" x14ac:dyDescent="0.3">
      <c r="B52" s="6" t="s">
        <v>136</v>
      </c>
      <c r="C52" s="1"/>
      <c r="D52" s="1"/>
      <c r="E52" s="4">
        <f>RawData!X36</f>
        <v>0</v>
      </c>
      <c r="F52" s="1"/>
      <c r="G52" s="1"/>
      <c r="H52" s="24"/>
      <c r="I52" s="8"/>
      <c r="O52" s="7" t="s">
        <v>154</v>
      </c>
    </row>
    <row r="53" spans="2:15" x14ac:dyDescent="0.3">
      <c r="B53" s="6" t="s">
        <v>40</v>
      </c>
      <c r="C53" s="77"/>
      <c r="D53" s="88"/>
      <c r="E53" s="4">
        <f>RawData!X38*-1</f>
        <v>0</v>
      </c>
      <c r="F53" s="1"/>
      <c r="G53" s="1"/>
      <c r="H53" s="24"/>
      <c r="I53" s="8"/>
      <c r="O53" s="7" t="s">
        <v>154</v>
      </c>
    </row>
    <row r="54" spans="2:15" x14ac:dyDescent="0.3">
      <c r="B54" s="6" t="s">
        <v>9</v>
      </c>
      <c r="C54" s="1"/>
      <c r="D54" s="1"/>
      <c r="E54" s="4">
        <f>RawData!X39*-1</f>
        <v>0</v>
      </c>
      <c r="F54" s="1"/>
      <c r="G54" s="1"/>
      <c r="H54" s="24"/>
      <c r="I54" s="8"/>
      <c r="O54" s="7" t="s">
        <v>154</v>
      </c>
    </row>
    <row r="55" spans="2:15" x14ac:dyDescent="0.3">
      <c r="B55" s="6" t="s">
        <v>126</v>
      </c>
      <c r="C55" s="1"/>
      <c r="D55" s="1"/>
      <c r="E55" s="4">
        <f>RawData!X37*-1</f>
        <v>0</v>
      </c>
      <c r="F55" s="1"/>
      <c r="G55" s="1"/>
      <c r="H55" s="24"/>
      <c r="I55" s="8"/>
      <c r="O55" s="7" t="s">
        <v>154</v>
      </c>
    </row>
    <row r="56" spans="2:15" x14ac:dyDescent="0.3">
      <c r="B56" s="6" t="s">
        <v>127</v>
      </c>
      <c r="C56" s="1"/>
      <c r="D56" s="1"/>
      <c r="E56" s="4">
        <f t="shared" ref="E56:E57" si="4">F22</f>
        <v>0</v>
      </c>
      <c r="F56" s="1"/>
      <c r="G56" s="1"/>
      <c r="H56" s="24"/>
      <c r="I56" s="8"/>
      <c r="O56" s="7" t="s">
        <v>154</v>
      </c>
    </row>
    <row r="57" spans="2:15" x14ac:dyDescent="0.3">
      <c r="B57" s="6" t="s">
        <v>128</v>
      </c>
      <c r="C57" s="1"/>
      <c r="D57" s="1"/>
      <c r="E57" s="4">
        <f t="shared" si="4"/>
        <v>0</v>
      </c>
      <c r="F57" s="1"/>
      <c r="G57" s="1"/>
      <c r="H57" s="24"/>
      <c r="I57" s="8"/>
      <c r="O57" s="7" t="s">
        <v>154</v>
      </c>
    </row>
    <row r="58" spans="2:15" ht="15" thickBot="1" x14ac:dyDescent="0.35">
      <c r="B58" s="6" t="s">
        <v>135</v>
      </c>
      <c r="C58" s="1"/>
      <c r="D58" s="1"/>
      <c r="E58" s="75">
        <f>SUM(E52:E57)</f>
        <v>0</v>
      </c>
      <c r="F58" s="18"/>
      <c r="G58" s="18"/>
      <c r="H58" s="24"/>
      <c r="I58" s="8"/>
      <c r="O58" s="18" t="s">
        <v>156</v>
      </c>
    </row>
    <row r="59" spans="2:15" ht="4.2" customHeight="1" thickTop="1" x14ac:dyDescent="0.3">
      <c r="B59" s="14"/>
      <c r="C59" s="3"/>
      <c r="D59" s="3"/>
      <c r="E59" s="5"/>
      <c r="F59" s="3"/>
      <c r="G59" s="3"/>
      <c r="H59" s="5"/>
      <c r="I59" s="22"/>
    </row>
    <row r="60" spans="2:15" ht="4.2" customHeight="1" x14ac:dyDescent="0.3">
      <c r="B60" s="6"/>
      <c r="C60" s="1"/>
      <c r="D60" s="1"/>
      <c r="E60" s="4"/>
      <c r="F60" s="1"/>
      <c r="G60" s="1"/>
      <c r="H60" s="4"/>
      <c r="I60" s="8"/>
    </row>
    <row r="61" spans="2:15" ht="14.85" customHeight="1" x14ac:dyDescent="0.3">
      <c r="B61" s="50" t="s">
        <v>54</v>
      </c>
      <c r="C61" s="1"/>
      <c r="D61" s="1"/>
      <c r="E61" s="4">
        <f>RawData!X24</f>
        <v>0</v>
      </c>
      <c r="F61" s="1"/>
      <c r="G61" s="1"/>
      <c r="H61" s="4">
        <f>RawData!X23</f>
        <v>0</v>
      </c>
      <c r="I61" s="8"/>
      <c r="O61" s="7" t="s">
        <v>154</v>
      </c>
    </row>
    <row r="62" spans="2:15" ht="4.2" customHeight="1" x14ac:dyDescent="0.3">
      <c r="B62" s="83"/>
      <c r="C62" s="3"/>
      <c r="D62" s="3"/>
      <c r="E62" s="56"/>
      <c r="F62" s="3"/>
      <c r="G62" s="3"/>
      <c r="H62" s="56"/>
      <c r="I62" s="22"/>
    </row>
    <row r="63" spans="2:15" ht="21" x14ac:dyDescent="0.4">
      <c r="B63" s="15" t="s">
        <v>160</v>
      </c>
      <c r="C63" s="1"/>
      <c r="D63" s="1"/>
      <c r="E63" s="42"/>
      <c r="F63" s="1"/>
      <c r="G63" s="1"/>
      <c r="H63" s="42"/>
      <c r="I63" s="1"/>
    </row>
    <row r="64" spans="2:15" ht="14.85" customHeight="1" x14ac:dyDescent="0.3">
      <c r="B64" s="12"/>
      <c r="C64" s="2"/>
      <c r="D64" s="2"/>
      <c r="E64" s="47" t="s">
        <v>49</v>
      </c>
      <c r="F64" s="2"/>
      <c r="G64" s="2"/>
      <c r="H64" s="47" t="s">
        <v>50</v>
      </c>
      <c r="I64" s="11"/>
    </row>
    <row r="65" spans="2:15" ht="14.85" customHeight="1" x14ac:dyDescent="0.3">
      <c r="B65" s="25" t="s">
        <v>44</v>
      </c>
      <c r="C65" s="1"/>
      <c r="D65" s="1"/>
      <c r="E65" s="5">
        <f>F28</f>
        <v>0</v>
      </c>
      <c r="F65" s="9">
        <f>IFERROR(E65/E66,0)</f>
        <v>0</v>
      </c>
      <c r="G65" s="9"/>
      <c r="H65" s="5">
        <f>F28</f>
        <v>0</v>
      </c>
      <c r="I65" s="26">
        <f>IFERROR(H65/H66,0)</f>
        <v>0</v>
      </c>
      <c r="O65" s="7" t="s">
        <v>176</v>
      </c>
    </row>
    <row r="66" spans="2:15" ht="14.85" customHeight="1" x14ac:dyDescent="0.3">
      <c r="B66" s="6" t="s">
        <v>51</v>
      </c>
      <c r="C66" s="1"/>
      <c r="D66" s="1"/>
      <c r="E66" s="24">
        <f>E33</f>
        <v>0</v>
      </c>
      <c r="F66" s="1"/>
      <c r="G66" s="1"/>
      <c r="H66" s="24">
        <f>H33</f>
        <v>0</v>
      </c>
      <c r="I66" s="8"/>
      <c r="O66" s="7" t="s">
        <v>143</v>
      </c>
    </row>
    <row r="67" spans="2:15" ht="4.2" customHeight="1" x14ac:dyDescent="0.3">
      <c r="B67" s="6"/>
      <c r="C67" s="1"/>
      <c r="D67" s="1"/>
      <c r="E67" s="24"/>
      <c r="F67" s="1"/>
      <c r="G67" s="1"/>
      <c r="H67" s="24"/>
      <c r="I67" s="8"/>
    </row>
    <row r="68" spans="2:15" ht="14.85" customHeight="1" x14ac:dyDescent="0.3">
      <c r="B68" s="25" t="s">
        <v>44</v>
      </c>
      <c r="C68" s="1"/>
      <c r="D68" s="1"/>
      <c r="E68" s="5">
        <f>F28</f>
        <v>0</v>
      </c>
      <c r="F68" s="9">
        <f>IFERROR(E68/E69,0)</f>
        <v>0</v>
      </c>
      <c r="G68" s="9"/>
      <c r="H68" s="5">
        <f>$F$28</f>
        <v>0</v>
      </c>
      <c r="I68" s="26">
        <f>IFERROR(H68/H69,0)</f>
        <v>0</v>
      </c>
      <c r="O68" s="7" t="s">
        <v>176</v>
      </c>
    </row>
    <row r="69" spans="2:15" x14ac:dyDescent="0.3">
      <c r="B69" s="6" t="s">
        <v>52</v>
      </c>
      <c r="C69" s="29"/>
      <c r="D69" s="29"/>
      <c r="E69" s="4">
        <f>E41</f>
        <v>0</v>
      </c>
      <c r="F69" s="16"/>
      <c r="G69" s="16"/>
      <c r="H69" s="4">
        <f>H41</f>
        <v>0</v>
      </c>
      <c r="I69" s="37"/>
      <c r="O69" s="7" t="s">
        <v>144</v>
      </c>
    </row>
    <row r="70" spans="2:15" ht="4.2" customHeight="1" x14ac:dyDescent="0.3">
      <c r="B70" s="6"/>
      <c r="C70" s="29"/>
      <c r="D70" s="29"/>
      <c r="E70" s="4"/>
      <c r="F70" s="16"/>
      <c r="G70" s="16"/>
      <c r="H70" s="4"/>
      <c r="I70" s="37"/>
    </row>
    <row r="71" spans="2:15" x14ac:dyDescent="0.3">
      <c r="B71" s="25" t="s">
        <v>44</v>
      </c>
      <c r="C71" s="29"/>
      <c r="D71" s="29"/>
      <c r="E71" s="5">
        <f>F28</f>
        <v>0</v>
      </c>
      <c r="F71" s="9">
        <f>IFERROR(E71/E72,0)</f>
        <v>0</v>
      </c>
      <c r="G71" s="9"/>
      <c r="H71" s="5">
        <f>F28</f>
        <v>0</v>
      </c>
      <c r="I71" s="26">
        <f>IFERROR(H71/H72,0)</f>
        <v>0</v>
      </c>
      <c r="O71" s="7" t="s">
        <v>176</v>
      </c>
    </row>
    <row r="72" spans="2:15" x14ac:dyDescent="0.3">
      <c r="B72" s="6" t="s">
        <v>55</v>
      </c>
      <c r="C72" s="29"/>
      <c r="D72" s="29"/>
      <c r="E72" s="4">
        <f>E48</f>
        <v>0</v>
      </c>
      <c r="F72" s="16"/>
      <c r="G72" s="16"/>
      <c r="H72" s="4">
        <f>H48</f>
        <v>0</v>
      </c>
      <c r="I72" s="37"/>
      <c r="O72" s="7" t="s">
        <v>145</v>
      </c>
    </row>
    <row r="73" spans="2:15" ht="4.2" customHeight="1" x14ac:dyDescent="0.3">
      <c r="B73" s="6"/>
      <c r="C73" s="29"/>
      <c r="D73" s="29"/>
      <c r="E73" s="4"/>
      <c r="F73" s="16"/>
      <c r="G73" s="16"/>
      <c r="H73" s="4"/>
      <c r="I73" s="37"/>
    </row>
    <row r="74" spans="2:15" x14ac:dyDescent="0.3">
      <c r="B74" s="25" t="s">
        <v>44</v>
      </c>
      <c r="C74" s="29"/>
      <c r="D74" s="29"/>
      <c r="E74" s="5">
        <f>F28</f>
        <v>0</v>
      </c>
      <c r="F74" s="9">
        <f>IFERROR(E74/E75,0)</f>
        <v>0</v>
      </c>
      <c r="G74" s="9"/>
      <c r="H74" s="4"/>
      <c r="I74" s="26"/>
      <c r="O74" s="7" t="s">
        <v>176</v>
      </c>
    </row>
    <row r="75" spans="2:15" x14ac:dyDescent="0.3">
      <c r="B75" s="6" t="s">
        <v>58</v>
      </c>
      <c r="C75" s="29"/>
      <c r="D75" s="29"/>
      <c r="E75" s="4">
        <f>E58</f>
        <v>0</v>
      </c>
      <c r="F75" s="16"/>
      <c r="G75" s="16"/>
      <c r="H75" s="4"/>
      <c r="I75" s="37"/>
      <c r="O75" s="7" t="s">
        <v>146</v>
      </c>
    </row>
    <row r="76" spans="2:15" ht="4.2" customHeight="1" x14ac:dyDescent="0.3">
      <c r="B76" s="6"/>
      <c r="C76" s="29"/>
      <c r="D76" s="29"/>
      <c r="E76" s="4"/>
      <c r="F76" s="16"/>
      <c r="G76" s="16"/>
      <c r="H76" s="4"/>
      <c r="I76" s="37"/>
    </row>
    <row r="77" spans="2:15" x14ac:dyDescent="0.3">
      <c r="B77" s="25" t="s">
        <v>44</v>
      </c>
      <c r="C77" s="29"/>
      <c r="D77" s="29"/>
      <c r="E77" s="5">
        <f>F28</f>
        <v>0</v>
      </c>
      <c r="F77" s="9">
        <f>IFERROR(E77/E78,0)</f>
        <v>0</v>
      </c>
      <c r="G77" s="9"/>
      <c r="H77" s="5">
        <f>F28</f>
        <v>0</v>
      </c>
      <c r="I77" s="26">
        <f>IFERROR(H77/H78,0)</f>
        <v>0</v>
      </c>
      <c r="O77" s="7" t="s">
        <v>176</v>
      </c>
    </row>
    <row r="78" spans="2:15" x14ac:dyDescent="0.3">
      <c r="B78" s="6" t="s">
        <v>54</v>
      </c>
      <c r="C78" s="29"/>
      <c r="D78" s="29"/>
      <c r="E78" s="4">
        <f>E61</f>
        <v>0</v>
      </c>
      <c r="F78" s="29"/>
      <c r="G78" s="29"/>
      <c r="H78" s="4">
        <f>H61</f>
        <v>0</v>
      </c>
      <c r="I78" s="95"/>
      <c r="O78" s="7" t="s">
        <v>147</v>
      </c>
    </row>
    <row r="79" spans="2:15" ht="4.2" customHeight="1" x14ac:dyDescent="0.3">
      <c r="B79" s="14"/>
      <c r="C79" s="32"/>
      <c r="D79" s="32"/>
      <c r="E79" s="54"/>
      <c r="F79" s="32"/>
      <c r="G79" s="32"/>
      <c r="H79" s="54"/>
      <c r="I79" s="82"/>
    </row>
    <row r="80" spans="2:15" x14ac:dyDescent="0.3">
      <c r="C80" s="23"/>
      <c r="D80" s="23"/>
      <c r="E80" s="52"/>
      <c r="F80" s="23"/>
      <c r="G80" s="23"/>
      <c r="H80" s="52"/>
      <c r="I80" s="23"/>
    </row>
  </sheetData>
  <sheetProtection sheet="1" objects="1" scenarios="1"/>
  <mergeCells count="1">
    <mergeCell ref="K15:K16"/>
  </mergeCells>
  <pageMargins left="0.7" right="0.7" top="0.75" bottom="0.75" header="0.3" footer="0.3"/>
  <pageSetup paperSize="9" scale="55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XFD80"/>
  <sheetViews>
    <sheetView showGridLines="0" workbookViewId="0"/>
  </sheetViews>
  <sheetFormatPr defaultRowHeight="14.4" x14ac:dyDescent="0.3"/>
  <cols>
    <col min="1" max="1" width="4.5546875" customWidth="1"/>
    <col min="2" max="2" width="22.88671875" customWidth="1"/>
    <col min="3" max="3" width="9" customWidth="1"/>
    <col min="4" max="4" width="10.5546875" customWidth="1"/>
    <col min="5" max="6" width="18.5546875" customWidth="1"/>
    <col min="7" max="7" width="0.6640625" customWidth="1"/>
    <col min="8" max="8" width="18.5546875" customWidth="1"/>
    <col min="9" max="9" width="16.6640625" customWidth="1"/>
    <col min="10" max="10" width="8.33203125" customWidth="1"/>
    <col min="11" max="11" width="11.5546875" customWidth="1"/>
    <col min="12" max="12" width="15.88671875" customWidth="1"/>
  </cols>
  <sheetData>
    <row r="2" spans="2:15" ht="21" x14ac:dyDescent="0.4">
      <c r="B2" s="15" t="s">
        <v>38</v>
      </c>
      <c r="C2" s="15">
        <f>RawData!Y7</f>
        <v>0</v>
      </c>
    </row>
    <row r="3" spans="2:15" x14ac:dyDescent="0.3">
      <c r="B3" t="s">
        <v>157</v>
      </c>
      <c r="C3">
        <f>RawData!Y9</f>
        <v>0</v>
      </c>
    </row>
    <row r="4" spans="2:15" ht="21" x14ac:dyDescent="0.4">
      <c r="B4" s="15" t="s">
        <v>41</v>
      </c>
      <c r="F4" s="17"/>
      <c r="G4" s="17"/>
    </row>
    <row r="5" spans="2:15" x14ac:dyDescent="0.3">
      <c r="B5" s="12" t="s">
        <v>42</v>
      </c>
      <c r="C5" s="2"/>
      <c r="D5" s="96">
        <f>RawData!$D$13</f>
        <v>41274</v>
      </c>
      <c r="E5" s="2"/>
      <c r="F5" s="38"/>
      <c r="G5" s="38"/>
      <c r="H5" s="2"/>
      <c r="I5" s="11"/>
    </row>
    <row r="6" spans="2:15" x14ac:dyDescent="0.3">
      <c r="B6" s="6" t="s">
        <v>17</v>
      </c>
      <c r="C6" s="1"/>
      <c r="D6" s="30">
        <f>RawData!Y15</f>
        <v>0</v>
      </c>
      <c r="E6" s="1"/>
      <c r="F6" s="17"/>
      <c r="G6" s="17"/>
      <c r="H6" s="1"/>
      <c r="I6" s="8"/>
      <c r="O6" s="7" t="s">
        <v>151</v>
      </c>
    </row>
    <row r="7" spans="2:15" x14ac:dyDescent="0.3">
      <c r="B7" s="6" t="s">
        <v>18</v>
      </c>
      <c r="C7" s="1"/>
      <c r="D7" s="30">
        <f>RawData!Y16</f>
        <v>0</v>
      </c>
      <c r="E7" s="1"/>
      <c r="F7" s="17"/>
      <c r="G7" s="17"/>
      <c r="H7" s="1"/>
      <c r="I7" s="8"/>
      <c r="O7" s="7" t="s">
        <v>151</v>
      </c>
    </row>
    <row r="8" spans="2:15" ht="4.2" customHeight="1" x14ac:dyDescent="0.3">
      <c r="B8" s="6"/>
      <c r="C8" s="1"/>
      <c r="D8" s="30"/>
      <c r="E8" s="1"/>
      <c r="F8" s="17"/>
      <c r="G8" s="17"/>
      <c r="H8" s="1"/>
      <c r="I8" s="8"/>
    </row>
    <row r="9" spans="2:15" x14ac:dyDescent="0.3">
      <c r="B9" s="6" t="s">
        <v>43</v>
      </c>
      <c r="C9" s="1"/>
      <c r="D9" s="30">
        <f>AVERAGE(D6:D7)</f>
        <v>0</v>
      </c>
      <c r="E9" s="1"/>
      <c r="F9" s="17"/>
      <c r="G9" s="17"/>
      <c r="H9" s="1"/>
      <c r="I9" s="8"/>
      <c r="O9" s="7" t="s">
        <v>131</v>
      </c>
    </row>
    <row r="10" spans="2:15" ht="4.2" customHeight="1" x14ac:dyDescent="0.3">
      <c r="B10" s="6"/>
      <c r="C10" s="1"/>
      <c r="D10" s="30"/>
      <c r="E10" s="1"/>
      <c r="F10" s="17"/>
      <c r="G10" s="17"/>
      <c r="H10" s="1"/>
      <c r="I10" s="8"/>
    </row>
    <row r="11" spans="2:15" x14ac:dyDescent="0.3">
      <c r="B11" s="6" t="s">
        <v>16</v>
      </c>
      <c r="C11" s="1"/>
      <c r="D11" s="30">
        <f>RawData!Y14</f>
        <v>0</v>
      </c>
      <c r="E11" s="1"/>
      <c r="F11" s="17"/>
      <c r="G11" s="17"/>
      <c r="H11" s="1"/>
      <c r="I11" s="8"/>
      <c r="O11" s="7" t="s">
        <v>151</v>
      </c>
    </row>
    <row r="12" spans="2:15" ht="4.2" customHeight="1" x14ac:dyDescent="0.3">
      <c r="B12" s="14"/>
      <c r="C12" s="3"/>
      <c r="D12" s="48"/>
      <c r="E12" s="3"/>
      <c r="F12" s="49"/>
      <c r="G12" s="49"/>
      <c r="H12" s="3"/>
      <c r="I12" s="22"/>
    </row>
    <row r="13" spans="2:15" ht="21" x14ac:dyDescent="0.4">
      <c r="B13" s="15" t="s">
        <v>158</v>
      </c>
      <c r="D13" s="74"/>
      <c r="F13" s="17"/>
      <c r="G13" s="17"/>
    </row>
    <row r="14" spans="2:15" ht="4.2" customHeight="1" x14ac:dyDescent="0.3">
      <c r="B14" s="12"/>
      <c r="C14" s="2"/>
      <c r="D14" s="44"/>
      <c r="E14" s="2"/>
      <c r="F14" s="38"/>
      <c r="G14" s="81"/>
      <c r="H14" s="12"/>
      <c r="I14" s="2"/>
      <c r="J14" s="2"/>
      <c r="K14" s="2"/>
      <c r="L14" s="2"/>
      <c r="M14" s="11"/>
    </row>
    <row r="15" spans="2:15" ht="12" customHeight="1" x14ac:dyDescent="0.3">
      <c r="B15" s="6" t="s">
        <v>165</v>
      </c>
      <c r="C15" s="1"/>
      <c r="D15" s="30"/>
      <c r="E15" s="1"/>
      <c r="F15" s="1"/>
      <c r="G15" s="8"/>
      <c r="H15" s="6" t="s">
        <v>166</v>
      </c>
      <c r="I15" s="1"/>
      <c r="J15" s="30"/>
      <c r="K15" s="162" t="s">
        <v>46</v>
      </c>
      <c r="L15" s="1"/>
      <c r="M15" s="8"/>
    </row>
    <row r="16" spans="2:15" x14ac:dyDescent="0.3">
      <c r="B16" s="6"/>
      <c r="C16" s="1"/>
      <c r="D16" s="45" t="s">
        <v>45</v>
      </c>
      <c r="E16" s="28" t="s">
        <v>46</v>
      </c>
      <c r="F16" s="28" t="s">
        <v>132</v>
      </c>
      <c r="G16" s="53"/>
      <c r="H16" s="6"/>
      <c r="I16" s="1"/>
      <c r="J16" s="45" t="s">
        <v>45</v>
      </c>
      <c r="K16" s="162"/>
      <c r="L16" s="28" t="s">
        <v>132</v>
      </c>
      <c r="M16" s="53"/>
    </row>
    <row r="17" spans="1:16384" x14ac:dyDescent="0.3">
      <c r="B17" s="79"/>
      <c r="C17" s="35"/>
      <c r="D17" s="78"/>
      <c r="E17" s="73"/>
      <c r="F17" s="98"/>
      <c r="G17" s="31"/>
      <c r="H17" s="97" t="s">
        <v>168</v>
      </c>
      <c r="I17" s="1"/>
      <c r="J17" s="93"/>
      <c r="K17" s="89"/>
      <c r="L17" s="4">
        <f t="shared" ref="L17:L20" si="0">J17*K17</f>
        <v>0</v>
      </c>
      <c r="M17" s="31"/>
      <c r="O17" s="7" t="s">
        <v>152</v>
      </c>
    </row>
    <row r="18" spans="1:16384" x14ac:dyDescent="0.3">
      <c r="B18" s="90"/>
      <c r="C18" s="35"/>
      <c r="D18" s="35"/>
      <c r="E18" s="35"/>
      <c r="F18" s="98"/>
      <c r="G18" s="31"/>
      <c r="H18" s="97" t="s">
        <v>129</v>
      </c>
      <c r="I18" s="1"/>
      <c r="J18" s="93"/>
      <c r="K18" s="89"/>
      <c r="L18" s="4">
        <f t="shared" si="0"/>
        <v>0</v>
      </c>
      <c r="M18" s="31"/>
      <c r="O18" s="7" t="s">
        <v>142</v>
      </c>
    </row>
    <row r="19" spans="1:16384" x14ac:dyDescent="0.3">
      <c r="B19" s="6" t="s">
        <v>172</v>
      </c>
      <c r="C19" s="1"/>
      <c r="D19" s="69">
        <f>D11</f>
        <v>0</v>
      </c>
      <c r="E19" s="34">
        <f>RawData!Y20</f>
        <v>0</v>
      </c>
      <c r="F19" s="4">
        <f>D19*E19</f>
        <v>0</v>
      </c>
      <c r="G19" s="31"/>
      <c r="H19" s="97" t="s">
        <v>47</v>
      </c>
      <c r="I19" s="1"/>
      <c r="J19" s="93"/>
      <c r="K19" s="89"/>
      <c r="L19" s="4">
        <f t="shared" si="0"/>
        <v>0</v>
      </c>
      <c r="M19" s="31"/>
      <c r="O19" s="7" t="s">
        <v>175</v>
      </c>
    </row>
    <row r="20" spans="1:16384" x14ac:dyDescent="0.3">
      <c r="B20" s="6" t="s">
        <v>171</v>
      </c>
      <c r="C20" s="1"/>
      <c r="D20" s="1"/>
      <c r="E20" s="1"/>
      <c r="F20" s="5">
        <f>RawData!Y42</f>
        <v>0</v>
      </c>
      <c r="G20" s="31"/>
      <c r="H20" s="97" t="s">
        <v>148</v>
      </c>
      <c r="I20" s="1"/>
      <c r="J20" s="93"/>
      <c r="K20" s="89"/>
      <c r="L20" s="5">
        <f t="shared" si="0"/>
        <v>0</v>
      </c>
      <c r="M20" s="31"/>
      <c r="O20" s="7" t="s">
        <v>175</v>
      </c>
    </row>
    <row r="21" spans="1:16384" x14ac:dyDescent="0.3">
      <c r="B21" s="6" t="s">
        <v>81</v>
      </c>
      <c r="C21" s="1"/>
      <c r="D21" s="1"/>
      <c r="E21" s="1"/>
      <c r="F21" s="24">
        <f>SUM(F19:F20)</f>
        <v>0</v>
      </c>
      <c r="G21" s="51"/>
      <c r="H21" s="6" t="s">
        <v>81</v>
      </c>
      <c r="I21" s="1"/>
      <c r="J21" s="1"/>
      <c r="K21" s="1"/>
      <c r="L21" s="24">
        <f>SUM(L17:L20)</f>
        <v>0</v>
      </c>
      <c r="M21" s="51"/>
      <c r="O21" s="7" t="s">
        <v>131</v>
      </c>
    </row>
    <row r="22" spans="1:16384" x14ac:dyDescent="0.3">
      <c r="B22" s="6" t="s">
        <v>133</v>
      </c>
      <c r="D22" s="1"/>
      <c r="E22" s="1"/>
      <c r="F22" s="4">
        <f>RawData!Y41</f>
        <v>0</v>
      </c>
      <c r="G22" s="31"/>
      <c r="H22" s="6" t="s">
        <v>133</v>
      </c>
      <c r="J22" s="1"/>
      <c r="K22" s="1"/>
      <c r="L22" s="4">
        <f t="shared" ref="L22:L23" si="1">F22</f>
        <v>0</v>
      </c>
      <c r="M22" s="31"/>
      <c r="O22" s="7" t="s">
        <v>153</v>
      </c>
    </row>
    <row r="23" spans="1:16384" x14ac:dyDescent="0.3">
      <c r="B23" s="6" t="s">
        <v>134</v>
      </c>
      <c r="D23" s="1"/>
      <c r="E23" s="1"/>
      <c r="F23" s="5">
        <f>RawData!Y40</f>
        <v>0</v>
      </c>
      <c r="G23" s="31"/>
      <c r="H23" s="6" t="s">
        <v>134</v>
      </c>
      <c r="J23" s="1"/>
      <c r="K23" s="1"/>
      <c r="L23" s="5">
        <f t="shared" si="1"/>
        <v>0</v>
      </c>
      <c r="M23" s="31"/>
      <c r="O23" s="7" t="s">
        <v>153</v>
      </c>
    </row>
    <row r="24" spans="1:16384" x14ac:dyDescent="0.3">
      <c r="B24" s="6" t="s">
        <v>82</v>
      </c>
      <c r="D24" s="1"/>
      <c r="E24" s="1"/>
      <c r="F24" s="4">
        <f>SUM(F21:F23)</f>
        <v>0</v>
      </c>
      <c r="G24" s="31"/>
      <c r="H24" s="6" t="s">
        <v>82</v>
      </c>
      <c r="J24" s="1"/>
      <c r="K24" s="1"/>
      <c r="L24" s="4">
        <f>SUM(L21:L23)</f>
        <v>0</v>
      </c>
      <c r="M24" s="31"/>
      <c r="O24" s="7" t="s">
        <v>131</v>
      </c>
    </row>
    <row r="25" spans="1:16384" x14ac:dyDescent="0.3">
      <c r="B25" s="6" t="s">
        <v>48</v>
      </c>
      <c r="D25" s="1"/>
      <c r="E25" s="1"/>
      <c r="F25" s="4">
        <f>RawData!Y35</f>
        <v>0</v>
      </c>
      <c r="G25" s="31"/>
      <c r="H25" s="6" t="s">
        <v>48</v>
      </c>
      <c r="J25" s="1"/>
      <c r="K25" s="1"/>
      <c r="L25" s="4">
        <f>F25</f>
        <v>0</v>
      </c>
      <c r="M25" s="31"/>
      <c r="O25" s="7" t="s">
        <v>154</v>
      </c>
    </row>
    <row r="26" spans="1:16384" ht="15" thickBot="1" x14ac:dyDescent="0.35">
      <c r="B26" s="6" t="s">
        <v>169</v>
      </c>
      <c r="D26" s="1"/>
      <c r="E26" s="1"/>
      <c r="F26" s="20">
        <f>F24-F25</f>
        <v>0</v>
      </c>
      <c r="G26" s="4"/>
      <c r="H26" s="6" t="s">
        <v>170</v>
      </c>
      <c r="J26" s="1"/>
      <c r="K26" s="1"/>
      <c r="L26" s="20">
        <f>L24-L25</f>
        <v>0</v>
      </c>
      <c r="M26" s="31"/>
      <c r="O26" s="7" t="s">
        <v>131</v>
      </c>
    </row>
    <row r="27" spans="1:16384" ht="4.2" customHeight="1" thickTop="1" x14ac:dyDescent="0.3">
      <c r="A27" s="1"/>
      <c r="B27" s="6"/>
      <c r="C27" s="1"/>
      <c r="D27" s="1"/>
      <c r="E27" s="1"/>
      <c r="F27" s="1"/>
      <c r="G27" s="1"/>
      <c r="H27" s="6"/>
      <c r="I27" s="1"/>
      <c r="J27" s="1"/>
      <c r="K27" s="1"/>
      <c r="L27" s="1"/>
      <c r="M27" s="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pans="1:16384" ht="15" thickBot="1" x14ac:dyDescent="0.35">
      <c r="A28" s="1"/>
      <c r="B28" s="85" t="s">
        <v>167</v>
      </c>
      <c r="C28" s="1"/>
      <c r="D28" s="1"/>
      <c r="E28" s="1"/>
      <c r="F28" s="80">
        <f>F26</f>
        <v>0</v>
      </c>
      <c r="G28" s="1"/>
      <c r="H28" s="6"/>
      <c r="I28" s="1"/>
      <c r="J28" s="1"/>
      <c r="K28" s="1"/>
      <c r="L28" s="1"/>
      <c r="M28" s="8"/>
      <c r="N28" s="1"/>
      <c r="O28" s="18" t="s">
        <v>177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pans="1:16384" ht="4.2" customHeight="1" thickTop="1" x14ac:dyDescent="0.3">
      <c r="B29" s="14"/>
      <c r="C29" s="3"/>
      <c r="D29" s="3"/>
      <c r="E29" s="3"/>
      <c r="F29" s="5"/>
      <c r="G29" s="5"/>
      <c r="H29" s="14"/>
      <c r="I29" s="3"/>
      <c r="J29" s="3"/>
      <c r="K29" s="3"/>
      <c r="L29" s="5"/>
      <c r="M29" s="94"/>
    </row>
    <row r="30" spans="1:16384" ht="21.6" thickBot="1" x14ac:dyDescent="0.45">
      <c r="B30" s="15" t="s">
        <v>159</v>
      </c>
      <c r="F30" s="55"/>
      <c r="G30" s="55"/>
    </row>
    <row r="31" spans="1:16384" x14ac:dyDescent="0.3">
      <c r="B31" s="62"/>
      <c r="C31" s="27"/>
      <c r="D31" s="27"/>
      <c r="E31" s="39" t="s">
        <v>49</v>
      </c>
      <c r="F31" s="27"/>
      <c r="G31" s="27"/>
      <c r="H31" s="39" t="s">
        <v>50</v>
      </c>
      <c r="I31" s="65"/>
    </row>
    <row r="32" spans="1:16384" ht="4.2" customHeight="1" x14ac:dyDescent="0.3">
      <c r="B32" s="12"/>
      <c r="C32" s="2"/>
      <c r="D32" s="2"/>
      <c r="E32" s="43"/>
      <c r="F32" s="2"/>
      <c r="G32" s="2"/>
      <c r="H32" s="43"/>
      <c r="I32" s="11"/>
    </row>
    <row r="33" spans="2:15" x14ac:dyDescent="0.3">
      <c r="B33" s="36" t="s">
        <v>51</v>
      </c>
      <c r="C33" s="1"/>
      <c r="D33" s="1"/>
      <c r="E33" s="4">
        <f>RawData!Y22</f>
        <v>0</v>
      </c>
      <c r="F33" s="1"/>
      <c r="G33" s="1"/>
      <c r="H33" s="4">
        <f>RawData!Y21</f>
        <v>0</v>
      </c>
      <c r="I33" s="8"/>
      <c r="O33" s="7" t="s">
        <v>154</v>
      </c>
    </row>
    <row r="34" spans="2:15" ht="4.2" customHeight="1" x14ac:dyDescent="0.3">
      <c r="B34" s="84"/>
      <c r="C34" s="3"/>
      <c r="D34" s="3"/>
      <c r="E34" s="5"/>
      <c r="F34" s="3"/>
      <c r="G34" s="3"/>
      <c r="H34" s="5"/>
      <c r="I34" s="22"/>
    </row>
    <row r="35" spans="2:15" ht="4.2" customHeight="1" x14ac:dyDescent="0.3">
      <c r="B35" s="36"/>
      <c r="C35" s="1"/>
      <c r="D35" s="1"/>
      <c r="E35" s="4"/>
      <c r="F35" s="1"/>
      <c r="G35" s="1"/>
      <c r="H35" s="4"/>
      <c r="I35" s="8"/>
    </row>
    <row r="36" spans="2:15" x14ac:dyDescent="0.3">
      <c r="B36" s="86" t="s">
        <v>140</v>
      </c>
      <c r="C36" s="2"/>
      <c r="D36" s="2"/>
      <c r="E36" s="19"/>
      <c r="F36" s="2"/>
      <c r="G36" s="2"/>
      <c r="H36" s="19"/>
      <c r="I36" s="11"/>
    </row>
    <row r="37" spans="2:15" x14ac:dyDescent="0.3">
      <c r="B37" s="6" t="s">
        <v>56</v>
      </c>
      <c r="C37" s="1"/>
      <c r="D37" s="1"/>
      <c r="E37" s="4">
        <f>RawData!Y26</f>
        <v>0</v>
      </c>
      <c r="F37" s="1"/>
      <c r="G37" s="1"/>
      <c r="H37" s="4">
        <f>RawData!Y25</f>
        <v>0</v>
      </c>
      <c r="I37" s="8"/>
      <c r="O37" s="7" t="s">
        <v>154</v>
      </c>
    </row>
    <row r="38" spans="2:15" x14ac:dyDescent="0.3">
      <c r="B38" s="6" t="s">
        <v>139</v>
      </c>
      <c r="C38" s="1"/>
      <c r="D38" s="1"/>
      <c r="E38" s="4">
        <f>RawData!Y28</f>
        <v>0</v>
      </c>
      <c r="F38" s="1"/>
      <c r="G38" s="1"/>
      <c r="H38" s="4">
        <f>RawData!Y27</f>
        <v>0</v>
      </c>
      <c r="I38" s="8"/>
      <c r="O38" s="7" t="s">
        <v>154</v>
      </c>
    </row>
    <row r="39" spans="2:15" x14ac:dyDescent="0.3">
      <c r="B39" s="40" t="s">
        <v>137</v>
      </c>
      <c r="C39" s="1"/>
      <c r="D39" s="1"/>
      <c r="E39" s="4">
        <f>RawData!Y30</f>
        <v>0</v>
      </c>
      <c r="F39" s="1"/>
      <c r="G39" s="1"/>
      <c r="H39" s="4">
        <f>RawData!Y29</f>
        <v>0</v>
      </c>
      <c r="I39" s="8"/>
      <c r="O39" s="7" t="s">
        <v>154</v>
      </c>
    </row>
    <row r="40" spans="2:15" x14ac:dyDescent="0.3">
      <c r="B40" s="40" t="s">
        <v>138</v>
      </c>
      <c r="C40" s="1"/>
      <c r="D40" s="1"/>
      <c r="E40" s="4">
        <f>RawData!Y32</f>
        <v>0</v>
      </c>
      <c r="F40" s="1"/>
      <c r="G40" s="1"/>
      <c r="H40" s="4">
        <f>RawData!Y31</f>
        <v>0</v>
      </c>
      <c r="I40" s="8"/>
      <c r="O40" s="7" t="s">
        <v>154</v>
      </c>
    </row>
    <row r="41" spans="2:15" ht="15" thickBot="1" x14ac:dyDescent="0.35">
      <c r="B41" s="40" t="s">
        <v>52</v>
      </c>
      <c r="C41" s="1"/>
      <c r="D41" s="1"/>
      <c r="E41" s="20">
        <f>SUM(E37:E40)</f>
        <v>0</v>
      </c>
      <c r="F41" s="1"/>
      <c r="G41" s="1"/>
      <c r="H41" s="20">
        <f>SUM(H37:H40)</f>
        <v>0</v>
      </c>
      <c r="I41" s="8"/>
      <c r="O41" s="7" t="s">
        <v>155</v>
      </c>
    </row>
    <row r="42" spans="2:15" ht="4.2" customHeight="1" thickTop="1" x14ac:dyDescent="0.3">
      <c r="B42" s="6"/>
      <c r="C42" s="1"/>
      <c r="D42" s="1"/>
      <c r="E42" s="4"/>
      <c r="F42" s="1"/>
      <c r="G42" s="1"/>
      <c r="H42" s="4"/>
      <c r="I42" s="8"/>
    </row>
    <row r="43" spans="2:15" ht="4.2" customHeight="1" x14ac:dyDescent="0.3">
      <c r="B43" s="12"/>
      <c r="C43" s="2"/>
      <c r="D43" s="2"/>
      <c r="E43" s="19"/>
      <c r="F43" s="2"/>
      <c r="G43" s="2"/>
      <c r="H43" s="19"/>
      <c r="I43" s="11"/>
    </row>
    <row r="44" spans="2:15" x14ac:dyDescent="0.3">
      <c r="B44" s="50" t="s">
        <v>141</v>
      </c>
      <c r="C44" s="1"/>
      <c r="D44" s="1"/>
      <c r="E44" s="4"/>
      <c r="F44" s="1"/>
      <c r="G44" s="1"/>
      <c r="H44" s="4"/>
      <c r="I44" s="8"/>
    </row>
    <row r="45" spans="2:15" x14ac:dyDescent="0.3">
      <c r="B45" s="6" t="s">
        <v>53</v>
      </c>
      <c r="C45" s="1"/>
      <c r="D45" s="1"/>
      <c r="E45" s="4">
        <f>E37</f>
        <v>0</v>
      </c>
      <c r="F45" s="1"/>
      <c r="G45" s="1"/>
      <c r="H45" s="4">
        <f>H37</f>
        <v>0</v>
      </c>
      <c r="I45" s="8"/>
      <c r="O45" s="7" t="s">
        <v>154</v>
      </c>
    </row>
    <row r="46" spans="2:15" x14ac:dyDescent="0.3">
      <c r="B46" s="40" t="s">
        <v>137</v>
      </c>
      <c r="C46" s="1"/>
      <c r="D46" s="1"/>
      <c r="E46" s="4">
        <f t="shared" ref="E46:E47" si="2">E39</f>
        <v>0</v>
      </c>
      <c r="F46" s="1"/>
      <c r="G46" s="1"/>
      <c r="H46" s="4">
        <f t="shared" ref="H46:H47" si="3">H39</f>
        <v>0</v>
      </c>
      <c r="I46" s="8"/>
      <c r="O46" s="7" t="s">
        <v>154</v>
      </c>
    </row>
    <row r="47" spans="2:15" x14ac:dyDescent="0.3">
      <c r="B47" s="40" t="s">
        <v>138</v>
      </c>
      <c r="C47" s="1"/>
      <c r="D47" s="1"/>
      <c r="E47" s="4">
        <f t="shared" si="2"/>
        <v>0</v>
      </c>
      <c r="F47" s="1"/>
      <c r="G47" s="1"/>
      <c r="H47" s="4">
        <f t="shared" si="3"/>
        <v>0</v>
      </c>
      <c r="I47" s="8"/>
      <c r="O47" s="7" t="s">
        <v>154</v>
      </c>
    </row>
    <row r="48" spans="2:15" ht="15" thickBot="1" x14ac:dyDescent="0.35">
      <c r="B48" s="6" t="s">
        <v>55</v>
      </c>
      <c r="C48" s="1"/>
      <c r="D48" s="1"/>
      <c r="E48" s="20">
        <f>SUM(E45:E47)</f>
        <v>0</v>
      </c>
      <c r="F48" s="1"/>
      <c r="G48" s="1"/>
      <c r="H48" s="20">
        <f>SUM(H45:H47)</f>
        <v>0</v>
      </c>
      <c r="I48" s="8"/>
      <c r="O48" s="7" t="s">
        <v>130</v>
      </c>
    </row>
    <row r="49" spans="2:15" ht="4.2" customHeight="1" thickTop="1" x14ac:dyDescent="0.3">
      <c r="B49" s="14"/>
      <c r="C49" s="3"/>
      <c r="D49" s="3"/>
      <c r="E49" s="5"/>
      <c r="F49" s="3"/>
      <c r="G49" s="3"/>
      <c r="H49" s="5"/>
      <c r="I49" s="22"/>
    </row>
    <row r="50" spans="2:15" ht="4.2" customHeight="1" x14ac:dyDescent="0.3">
      <c r="B50" s="12"/>
      <c r="C50" s="2"/>
      <c r="D50" s="2"/>
      <c r="E50" s="19"/>
      <c r="F50" s="2"/>
      <c r="G50" s="2"/>
      <c r="H50" s="19"/>
      <c r="I50" s="11"/>
    </row>
    <row r="51" spans="2:15" ht="14.4" customHeight="1" x14ac:dyDescent="0.3">
      <c r="B51" s="36" t="s">
        <v>57</v>
      </c>
      <c r="C51" s="1"/>
      <c r="D51" s="72">
        <f>RawData!Y11</f>
        <v>0</v>
      </c>
      <c r="E51" s="67" t="s">
        <v>39</v>
      </c>
      <c r="F51" s="1"/>
      <c r="G51" s="1"/>
      <c r="H51" s="24"/>
      <c r="I51" s="8"/>
    </row>
    <row r="52" spans="2:15" x14ac:dyDescent="0.3">
      <c r="B52" s="6" t="s">
        <v>136</v>
      </c>
      <c r="C52" s="1"/>
      <c r="D52" s="1"/>
      <c r="E52" s="4">
        <f>RawData!Y36</f>
        <v>0</v>
      </c>
      <c r="F52" s="1"/>
      <c r="G52" s="1"/>
      <c r="H52" s="24"/>
      <c r="I52" s="8"/>
      <c r="O52" s="7" t="s">
        <v>154</v>
      </c>
    </row>
    <row r="53" spans="2:15" x14ac:dyDescent="0.3">
      <c r="B53" s="6" t="s">
        <v>40</v>
      </c>
      <c r="C53" s="77"/>
      <c r="D53" s="88"/>
      <c r="E53" s="4">
        <f>RawData!Y38*-1</f>
        <v>0</v>
      </c>
      <c r="F53" s="1"/>
      <c r="G53" s="1"/>
      <c r="H53" s="24"/>
      <c r="I53" s="8"/>
      <c r="O53" s="7" t="s">
        <v>154</v>
      </c>
    </row>
    <row r="54" spans="2:15" x14ac:dyDescent="0.3">
      <c r="B54" s="6" t="s">
        <v>9</v>
      </c>
      <c r="C54" s="1"/>
      <c r="D54" s="1"/>
      <c r="E54" s="4">
        <f>RawData!Y39*-1</f>
        <v>0</v>
      </c>
      <c r="F54" s="1"/>
      <c r="G54" s="1"/>
      <c r="H54" s="24"/>
      <c r="I54" s="8"/>
      <c r="O54" s="7" t="s">
        <v>154</v>
      </c>
    </row>
    <row r="55" spans="2:15" x14ac:dyDescent="0.3">
      <c r="B55" s="6" t="s">
        <v>126</v>
      </c>
      <c r="C55" s="1"/>
      <c r="D55" s="1"/>
      <c r="E55" s="4">
        <f>RawData!Y37*-1</f>
        <v>0</v>
      </c>
      <c r="F55" s="1"/>
      <c r="G55" s="1"/>
      <c r="H55" s="24"/>
      <c r="I55" s="8"/>
      <c r="O55" s="7" t="s">
        <v>154</v>
      </c>
    </row>
    <row r="56" spans="2:15" x14ac:dyDescent="0.3">
      <c r="B56" s="6" t="s">
        <v>127</v>
      </c>
      <c r="C56" s="1"/>
      <c r="D56" s="1"/>
      <c r="E56" s="4">
        <f t="shared" ref="E56:E57" si="4">F22</f>
        <v>0</v>
      </c>
      <c r="F56" s="1"/>
      <c r="G56" s="1"/>
      <c r="H56" s="24"/>
      <c r="I56" s="8"/>
      <c r="O56" s="7" t="s">
        <v>154</v>
      </c>
    </row>
    <row r="57" spans="2:15" x14ac:dyDescent="0.3">
      <c r="B57" s="6" t="s">
        <v>128</v>
      </c>
      <c r="C57" s="1"/>
      <c r="D57" s="1"/>
      <c r="E57" s="4">
        <f t="shared" si="4"/>
        <v>0</v>
      </c>
      <c r="F57" s="1"/>
      <c r="G57" s="1"/>
      <c r="H57" s="24"/>
      <c r="I57" s="8"/>
      <c r="O57" s="7" t="s">
        <v>154</v>
      </c>
    </row>
    <row r="58" spans="2:15" ht="15" thickBot="1" x14ac:dyDescent="0.35">
      <c r="B58" s="6" t="s">
        <v>135</v>
      </c>
      <c r="C58" s="1"/>
      <c r="D58" s="1"/>
      <c r="E58" s="75">
        <f>SUM(E52:E57)</f>
        <v>0</v>
      </c>
      <c r="F58" s="18"/>
      <c r="G58" s="18"/>
      <c r="H58" s="24"/>
      <c r="I58" s="8"/>
      <c r="O58" s="18" t="s">
        <v>156</v>
      </c>
    </row>
    <row r="59" spans="2:15" ht="4.2" customHeight="1" thickTop="1" x14ac:dyDescent="0.3">
      <c r="B59" s="14"/>
      <c r="C59" s="3"/>
      <c r="D59" s="3"/>
      <c r="E59" s="5"/>
      <c r="F59" s="3"/>
      <c r="G59" s="3"/>
      <c r="H59" s="5"/>
      <c r="I59" s="22"/>
    </row>
    <row r="60" spans="2:15" ht="4.2" customHeight="1" x14ac:dyDescent="0.3">
      <c r="B60" s="6"/>
      <c r="C60" s="1"/>
      <c r="D60" s="1"/>
      <c r="E60" s="4"/>
      <c r="F60" s="1"/>
      <c r="G60" s="1"/>
      <c r="H60" s="4"/>
      <c r="I60" s="8"/>
    </row>
    <row r="61" spans="2:15" ht="14.85" customHeight="1" x14ac:dyDescent="0.3">
      <c r="B61" s="50" t="s">
        <v>54</v>
      </c>
      <c r="C61" s="1"/>
      <c r="D61" s="1"/>
      <c r="E61" s="4">
        <f>RawData!Y24</f>
        <v>0</v>
      </c>
      <c r="F61" s="1"/>
      <c r="G61" s="1"/>
      <c r="H61" s="4">
        <f>RawData!Y23</f>
        <v>0</v>
      </c>
      <c r="I61" s="8"/>
      <c r="O61" s="7" t="s">
        <v>154</v>
      </c>
    </row>
    <row r="62" spans="2:15" ht="4.2" customHeight="1" x14ac:dyDescent="0.3">
      <c r="B62" s="83"/>
      <c r="C62" s="3"/>
      <c r="D62" s="3"/>
      <c r="E62" s="56"/>
      <c r="F62" s="3"/>
      <c r="G62" s="3"/>
      <c r="H62" s="56"/>
      <c r="I62" s="22"/>
    </row>
    <row r="63" spans="2:15" ht="21" x14ac:dyDescent="0.4">
      <c r="B63" s="15" t="s">
        <v>160</v>
      </c>
      <c r="C63" s="1"/>
      <c r="D63" s="1"/>
      <c r="E63" s="42"/>
      <c r="F63" s="1"/>
      <c r="G63" s="1"/>
      <c r="H63" s="42"/>
      <c r="I63" s="1"/>
    </row>
    <row r="64" spans="2:15" ht="14.85" customHeight="1" x14ac:dyDescent="0.3">
      <c r="B64" s="12"/>
      <c r="C64" s="2"/>
      <c r="D64" s="2"/>
      <c r="E64" s="47" t="s">
        <v>49</v>
      </c>
      <c r="F64" s="2"/>
      <c r="G64" s="2"/>
      <c r="H64" s="47" t="s">
        <v>50</v>
      </c>
      <c r="I64" s="11"/>
    </row>
    <row r="65" spans="2:15" ht="14.85" customHeight="1" x14ac:dyDescent="0.3">
      <c r="B65" s="25" t="s">
        <v>44</v>
      </c>
      <c r="C65" s="1"/>
      <c r="D65" s="1"/>
      <c r="E65" s="5">
        <f>F28</f>
        <v>0</v>
      </c>
      <c r="F65" s="9">
        <f>IFERROR(E65/E66,0)</f>
        <v>0</v>
      </c>
      <c r="G65" s="9"/>
      <c r="H65" s="5">
        <f>F28</f>
        <v>0</v>
      </c>
      <c r="I65" s="26">
        <f>IFERROR(H65/H66,0)</f>
        <v>0</v>
      </c>
      <c r="O65" s="7" t="s">
        <v>176</v>
      </c>
    </row>
    <row r="66" spans="2:15" ht="14.85" customHeight="1" x14ac:dyDescent="0.3">
      <c r="B66" s="6" t="s">
        <v>51</v>
      </c>
      <c r="C66" s="1"/>
      <c r="D66" s="1"/>
      <c r="E66" s="24">
        <f>E33</f>
        <v>0</v>
      </c>
      <c r="F66" s="1"/>
      <c r="G66" s="1"/>
      <c r="H66" s="24">
        <f>H33</f>
        <v>0</v>
      </c>
      <c r="I66" s="8"/>
      <c r="O66" s="7" t="s">
        <v>143</v>
      </c>
    </row>
    <row r="67" spans="2:15" ht="4.2" customHeight="1" x14ac:dyDescent="0.3">
      <c r="B67" s="6"/>
      <c r="C67" s="1"/>
      <c r="D67" s="1"/>
      <c r="E67" s="24"/>
      <c r="F67" s="1"/>
      <c r="G67" s="1"/>
      <c r="H67" s="24"/>
      <c r="I67" s="8"/>
    </row>
    <row r="68" spans="2:15" ht="14.85" customHeight="1" x14ac:dyDescent="0.3">
      <c r="B68" s="25" t="s">
        <v>44</v>
      </c>
      <c r="C68" s="1"/>
      <c r="D68" s="1"/>
      <c r="E68" s="5">
        <f>F28</f>
        <v>0</v>
      </c>
      <c r="F68" s="9">
        <f>IFERROR(E68/E69,0)</f>
        <v>0</v>
      </c>
      <c r="G68" s="9"/>
      <c r="H68" s="5">
        <f>$F$28</f>
        <v>0</v>
      </c>
      <c r="I68" s="26">
        <f>IFERROR(H68/H69,0)</f>
        <v>0</v>
      </c>
      <c r="O68" s="7" t="s">
        <v>176</v>
      </c>
    </row>
    <row r="69" spans="2:15" x14ac:dyDescent="0.3">
      <c r="B69" s="6" t="s">
        <v>52</v>
      </c>
      <c r="C69" s="29"/>
      <c r="D69" s="29"/>
      <c r="E69" s="4">
        <f>E41</f>
        <v>0</v>
      </c>
      <c r="F69" s="16"/>
      <c r="G69" s="16"/>
      <c r="H69" s="4">
        <f>H41</f>
        <v>0</v>
      </c>
      <c r="I69" s="37"/>
      <c r="O69" s="7" t="s">
        <v>144</v>
      </c>
    </row>
    <row r="70" spans="2:15" ht="4.2" customHeight="1" x14ac:dyDescent="0.3">
      <c r="B70" s="6"/>
      <c r="C70" s="29"/>
      <c r="D70" s="29"/>
      <c r="E70" s="4"/>
      <c r="F70" s="16"/>
      <c r="G70" s="16"/>
      <c r="H70" s="4"/>
      <c r="I70" s="37"/>
    </row>
    <row r="71" spans="2:15" x14ac:dyDescent="0.3">
      <c r="B71" s="25" t="s">
        <v>44</v>
      </c>
      <c r="C71" s="29"/>
      <c r="D71" s="29"/>
      <c r="E71" s="5">
        <f>F28</f>
        <v>0</v>
      </c>
      <c r="F71" s="9">
        <f>IFERROR(E71/E72,0)</f>
        <v>0</v>
      </c>
      <c r="G71" s="9"/>
      <c r="H71" s="5">
        <f>F28</f>
        <v>0</v>
      </c>
      <c r="I71" s="26">
        <f>IFERROR(H71/H72,0)</f>
        <v>0</v>
      </c>
      <c r="O71" s="7" t="s">
        <v>176</v>
      </c>
    </row>
    <row r="72" spans="2:15" x14ac:dyDescent="0.3">
      <c r="B72" s="6" t="s">
        <v>55</v>
      </c>
      <c r="C72" s="29"/>
      <c r="D72" s="29"/>
      <c r="E72" s="4">
        <f>E48</f>
        <v>0</v>
      </c>
      <c r="F72" s="16"/>
      <c r="G72" s="16"/>
      <c r="H72" s="4">
        <f>H48</f>
        <v>0</v>
      </c>
      <c r="I72" s="37"/>
      <c r="O72" s="7" t="s">
        <v>145</v>
      </c>
    </row>
    <row r="73" spans="2:15" ht="4.2" customHeight="1" x14ac:dyDescent="0.3">
      <c r="B73" s="6"/>
      <c r="C73" s="29"/>
      <c r="D73" s="29"/>
      <c r="E73" s="4"/>
      <c r="F73" s="16"/>
      <c r="G73" s="16"/>
      <c r="H73" s="4"/>
      <c r="I73" s="37"/>
    </row>
    <row r="74" spans="2:15" x14ac:dyDescent="0.3">
      <c r="B74" s="25" t="s">
        <v>44</v>
      </c>
      <c r="C74" s="29"/>
      <c r="D74" s="29"/>
      <c r="E74" s="5">
        <f>F28</f>
        <v>0</v>
      </c>
      <c r="F74" s="9">
        <f>IFERROR(E74/E75,0)</f>
        <v>0</v>
      </c>
      <c r="G74" s="9"/>
      <c r="H74" s="4"/>
      <c r="I74" s="26"/>
      <c r="O74" s="7" t="s">
        <v>176</v>
      </c>
    </row>
    <row r="75" spans="2:15" x14ac:dyDescent="0.3">
      <c r="B75" s="6" t="s">
        <v>58</v>
      </c>
      <c r="C75" s="29"/>
      <c r="D75" s="29"/>
      <c r="E75" s="4">
        <f>E58</f>
        <v>0</v>
      </c>
      <c r="F75" s="16"/>
      <c r="G75" s="16"/>
      <c r="H75" s="4"/>
      <c r="I75" s="37"/>
      <c r="O75" s="7" t="s">
        <v>146</v>
      </c>
    </row>
    <row r="76" spans="2:15" ht="4.2" customHeight="1" x14ac:dyDescent="0.3">
      <c r="B76" s="6"/>
      <c r="C76" s="29"/>
      <c r="D76" s="29"/>
      <c r="E76" s="4"/>
      <c r="F76" s="16"/>
      <c r="G76" s="16"/>
      <c r="H76" s="4"/>
      <c r="I76" s="37"/>
    </row>
    <row r="77" spans="2:15" x14ac:dyDescent="0.3">
      <c r="B77" s="25" t="s">
        <v>44</v>
      </c>
      <c r="C77" s="29"/>
      <c r="D77" s="29"/>
      <c r="E77" s="5">
        <f>F28</f>
        <v>0</v>
      </c>
      <c r="F77" s="9">
        <f>IFERROR(E77/E78,0)</f>
        <v>0</v>
      </c>
      <c r="G77" s="9"/>
      <c r="H77" s="5">
        <f>F28</f>
        <v>0</v>
      </c>
      <c r="I77" s="26">
        <f>IFERROR(H77/H78,0)</f>
        <v>0</v>
      </c>
      <c r="O77" s="7" t="s">
        <v>176</v>
      </c>
    </row>
    <row r="78" spans="2:15" x14ac:dyDescent="0.3">
      <c r="B78" s="6" t="s">
        <v>54</v>
      </c>
      <c r="C78" s="29"/>
      <c r="D78" s="29"/>
      <c r="E78" s="4">
        <f>E61</f>
        <v>0</v>
      </c>
      <c r="F78" s="29"/>
      <c r="G78" s="29"/>
      <c r="H78" s="4">
        <f>H61</f>
        <v>0</v>
      </c>
      <c r="I78" s="95"/>
      <c r="O78" s="7" t="s">
        <v>147</v>
      </c>
    </row>
    <row r="79" spans="2:15" ht="4.2" customHeight="1" x14ac:dyDescent="0.3">
      <c r="B79" s="14"/>
      <c r="C79" s="32"/>
      <c r="D79" s="32"/>
      <c r="E79" s="54"/>
      <c r="F79" s="32"/>
      <c r="G79" s="32"/>
      <c r="H79" s="54"/>
      <c r="I79" s="82"/>
    </row>
    <row r="80" spans="2:15" x14ac:dyDescent="0.3">
      <c r="C80" s="23"/>
      <c r="D80" s="23"/>
      <c r="E80" s="52"/>
      <c r="F80" s="23"/>
      <c r="G80" s="23"/>
      <c r="H80" s="52"/>
      <c r="I80" s="23"/>
    </row>
  </sheetData>
  <sheetProtection sheet="1" objects="1" scenarios="1"/>
  <mergeCells count="1">
    <mergeCell ref="K15:K16"/>
  </mergeCells>
  <pageMargins left="0.7" right="0.7" top="0.75" bottom="0.75" header="0.3" footer="0.3"/>
  <pageSetup paperSize="9" scale="55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D54"/>
  <sheetViews>
    <sheetView zoomScale="75" workbookViewId="0"/>
  </sheetViews>
  <sheetFormatPr defaultColWidth="9.109375" defaultRowHeight="14.4" x14ac:dyDescent="0.3"/>
  <cols>
    <col min="1" max="2" width="2.6640625" style="134" customWidth="1"/>
    <col min="3" max="3" width="15" style="134" customWidth="1"/>
    <col min="4" max="4" width="37" style="134" customWidth="1"/>
    <col min="5" max="5" width="6.109375" style="134" customWidth="1"/>
    <col min="6" max="25" width="17.6640625" style="134" customWidth="1"/>
    <col min="26" max="27" width="2.6640625" style="134" customWidth="1"/>
    <col min="28" max="29" width="12.5546875" style="134" customWidth="1"/>
    <col min="30" max="30" width="39.5546875" style="134" customWidth="1"/>
    <col min="31" max="16384" width="9.109375" style="134"/>
  </cols>
  <sheetData>
    <row r="1" spans="1:30" x14ac:dyDescent="0.3">
      <c r="A1" s="146" t="s">
        <v>181</v>
      </c>
    </row>
    <row r="2" spans="1:30" x14ac:dyDescent="0.3">
      <c r="B2" s="153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159"/>
    </row>
    <row r="3" spans="1:30" ht="18.600000000000001" thickBot="1" x14ac:dyDescent="0.4">
      <c r="B3" s="40"/>
      <c r="C3" s="151" t="s">
        <v>37</v>
      </c>
      <c r="D3" s="130"/>
      <c r="E3" s="130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147"/>
    </row>
    <row r="4" spans="1:30" x14ac:dyDescent="0.3">
      <c r="B4" s="40"/>
      <c r="C4" s="145" t="s">
        <v>21</v>
      </c>
      <c r="D4" s="143">
        <v>41306</v>
      </c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147"/>
    </row>
    <row r="5" spans="1:30" x14ac:dyDescent="0.3">
      <c r="B5" s="40"/>
      <c r="C5" s="144" t="s">
        <v>22</v>
      </c>
      <c r="D5" s="155">
        <v>41274</v>
      </c>
      <c r="E5" s="160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147"/>
    </row>
    <row r="6" spans="1:30" x14ac:dyDescent="0.3">
      <c r="B6" s="40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147"/>
    </row>
    <row r="7" spans="1:30" x14ac:dyDescent="0.3">
      <c r="B7" s="40"/>
      <c r="C7" s="21"/>
      <c r="D7" s="21"/>
      <c r="E7" s="21"/>
      <c r="F7" s="91" t="s">
        <v>192</v>
      </c>
      <c r="G7" s="91" t="s">
        <v>194</v>
      </c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147"/>
    </row>
    <row r="8" spans="1:30" x14ac:dyDescent="0.3">
      <c r="B8" s="40"/>
      <c r="C8" s="125" t="s">
        <v>23</v>
      </c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147"/>
    </row>
    <row r="9" spans="1:30" ht="27.6" x14ac:dyDescent="0.3">
      <c r="B9" s="40"/>
      <c r="C9" s="21" t="s">
        <v>24</v>
      </c>
      <c r="D9" s="21"/>
      <c r="E9" s="21"/>
      <c r="F9" s="68" t="s">
        <v>193</v>
      </c>
      <c r="G9" s="68" t="s">
        <v>195</v>
      </c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147"/>
    </row>
    <row r="10" spans="1:30" x14ac:dyDescent="0.3">
      <c r="B10" s="40"/>
      <c r="C10" s="21" t="s">
        <v>26</v>
      </c>
      <c r="D10" s="21"/>
      <c r="E10" s="21"/>
      <c r="F10" s="66">
        <v>40908</v>
      </c>
      <c r="G10" s="66">
        <v>41090</v>
      </c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147"/>
    </row>
    <row r="11" spans="1:30" x14ac:dyDescent="0.3">
      <c r="B11" s="40"/>
      <c r="C11" s="21" t="s">
        <v>27</v>
      </c>
      <c r="D11" s="21"/>
      <c r="E11" s="21"/>
      <c r="F11" s="66">
        <v>40908</v>
      </c>
      <c r="G11" s="66">
        <v>41090</v>
      </c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147"/>
    </row>
    <row r="12" spans="1:30" x14ac:dyDescent="0.3">
      <c r="B12" s="40"/>
      <c r="C12" s="21"/>
      <c r="D12" s="21"/>
      <c r="E12" s="21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147"/>
    </row>
    <row r="13" spans="1:30" x14ac:dyDescent="0.3">
      <c r="B13" s="40"/>
      <c r="C13" s="60" t="s">
        <v>25</v>
      </c>
      <c r="D13" s="150">
        <v>41274</v>
      </c>
      <c r="E13" s="33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147"/>
      <c r="AB13" s="41"/>
      <c r="AC13" s="41"/>
      <c r="AD13" s="41"/>
    </row>
    <row r="14" spans="1:30" x14ac:dyDescent="0.3">
      <c r="B14" s="40"/>
      <c r="C14" s="21" t="s">
        <v>16</v>
      </c>
      <c r="D14" s="21"/>
      <c r="E14" s="21"/>
      <c r="F14" s="92">
        <v>92.8</v>
      </c>
      <c r="G14" s="92">
        <v>2.92</v>
      </c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147"/>
    </row>
    <row r="15" spans="1:30" x14ac:dyDescent="0.3">
      <c r="B15" s="40"/>
      <c r="C15" s="21" t="s">
        <v>17</v>
      </c>
      <c r="D15" s="21"/>
      <c r="E15" s="21"/>
      <c r="F15" s="92">
        <v>91.09</v>
      </c>
      <c r="G15" s="92">
        <v>2.8</v>
      </c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147"/>
      <c r="AB15" s="41"/>
      <c r="AC15" s="41"/>
      <c r="AD15" s="41"/>
    </row>
    <row r="16" spans="1:30" x14ac:dyDescent="0.3">
      <c r="B16" s="40"/>
      <c r="C16" s="21" t="s">
        <v>18</v>
      </c>
      <c r="D16" s="21"/>
      <c r="E16" s="21"/>
      <c r="F16" s="92">
        <v>93</v>
      </c>
      <c r="G16" s="92">
        <v>2.92</v>
      </c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147"/>
    </row>
    <row r="17" spans="2:30" x14ac:dyDescent="0.3">
      <c r="B17" s="40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147"/>
    </row>
    <row r="18" spans="2:30" x14ac:dyDescent="0.3">
      <c r="B18" s="40"/>
      <c r="C18" s="60" t="s">
        <v>0</v>
      </c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147"/>
      <c r="AB18" s="128" t="s">
        <v>14</v>
      </c>
      <c r="AC18" s="128" t="s">
        <v>13</v>
      </c>
      <c r="AD18" s="120" t="s">
        <v>29</v>
      </c>
    </row>
    <row r="19" spans="2:30" x14ac:dyDescent="0.3">
      <c r="B19" s="40"/>
      <c r="C19" s="21" t="s">
        <v>30</v>
      </c>
      <c r="D19" s="21"/>
      <c r="E19" s="21"/>
      <c r="F19" s="10">
        <v>58636000</v>
      </c>
      <c r="G19" s="10">
        <v>75435131</v>
      </c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47"/>
      <c r="AB19" s="134" t="s">
        <v>19</v>
      </c>
      <c r="AC19" s="134" t="s">
        <v>15</v>
      </c>
      <c r="AD19" s="134" t="s">
        <v>6</v>
      </c>
    </row>
    <row r="20" spans="2:30" x14ac:dyDescent="0.3">
      <c r="B20" s="40"/>
      <c r="C20" s="64" t="s">
        <v>6</v>
      </c>
      <c r="D20" s="64"/>
      <c r="E20" s="64"/>
      <c r="F20" s="13">
        <v>58214000</v>
      </c>
      <c r="G20" s="13">
        <v>76174377</v>
      </c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47"/>
      <c r="AB20" s="134" t="s">
        <v>19</v>
      </c>
      <c r="AC20" s="134" t="s">
        <v>28</v>
      </c>
      <c r="AD20" s="134" t="s">
        <v>6</v>
      </c>
    </row>
    <row r="21" spans="2:30" x14ac:dyDescent="0.3">
      <c r="B21" s="40"/>
      <c r="C21" s="21" t="s">
        <v>31</v>
      </c>
      <c r="D21" s="21"/>
      <c r="E21" s="21"/>
      <c r="F21" s="10">
        <v>1194918000</v>
      </c>
      <c r="G21" s="10">
        <v>14360312</v>
      </c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47"/>
      <c r="AB21" s="134" t="s">
        <v>19</v>
      </c>
      <c r="AC21" s="134" t="s">
        <v>15</v>
      </c>
      <c r="AD21" s="134" t="s">
        <v>1</v>
      </c>
    </row>
    <row r="22" spans="2:30" x14ac:dyDescent="0.3">
      <c r="B22" s="40"/>
      <c r="C22" s="64" t="s">
        <v>1</v>
      </c>
      <c r="D22" s="64"/>
      <c r="E22" s="64"/>
      <c r="F22" s="13">
        <v>1218689000</v>
      </c>
      <c r="G22" s="13">
        <v>32733827</v>
      </c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47"/>
      <c r="AB22" s="134" t="s">
        <v>19</v>
      </c>
      <c r="AC22" s="134" t="s">
        <v>28</v>
      </c>
      <c r="AD22" s="134" t="s">
        <v>1</v>
      </c>
    </row>
    <row r="23" spans="2:30" x14ac:dyDescent="0.3">
      <c r="B23" s="40"/>
      <c r="C23" s="21" t="s">
        <v>32</v>
      </c>
      <c r="D23" s="21"/>
      <c r="E23" s="21"/>
      <c r="F23" s="10">
        <v>632069000</v>
      </c>
      <c r="G23" s="10">
        <v>13954111</v>
      </c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47"/>
      <c r="AB23" s="134" t="s">
        <v>19</v>
      </c>
      <c r="AC23" s="134" t="s">
        <v>15</v>
      </c>
      <c r="AD23" s="134" t="s">
        <v>2</v>
      </c>
    </row>
    <row r="24" spans="2:30" x14ac:dyDescent="0.3">
      <c r="B24" s="40"/>
      <c r="C24" s="64" t="s">
        <v>2</v>
      </c>
      <c r="D24" s="64"/>
      <c r="E24" s="64"/>
      <c r="F24" s="13">
        <v>646506000</v>
      </c>
      <c r="G24" s="13">
        <v>32306792</v>
      </c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47"/>
      <c r="AB24" s="41" t="s">
        <v>19</v>
      </c>
      <c r="AC24" s="41" t="s">
        <v>28</v>
      </c>
      <c r="AD24" s="41" t="s">
        <v>2</v>
      </c>
    </row>
    <row r="25" spans="2:30" x14ac:dyDescent="0.3">
      <c r="B25" s="40"/>
      <c r="C25" s="21" t="s">
        <v>33</v>
      </c>
      <c r="D25" s="21"/>
      <c r="E25" s="21"/>
      <c r="F25" s="10">
        <v>231403000</v>
      </c>
      <c r="G25" s="10">
        <v>-16354617</v>
      </c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47"/>
      <c r="AB25" s="134" t="s">
        <v>19</v>
      </c>
      <c r="AC25" s="134" t="s">
        <v>15</v>
      </c>
      <c r="AD25" s="134" t="s">
        <v>5</v>
      </c>
    </row>
    <row r="26" spans="2:30" x14ac:dyDescent="0.3">
      <c r="B26" s="40"/>
      <c r="C26" s="64" t="s">
        <v>5</v>
      </c>
      <c r="D26" s="64"/>
      <c r="E26" s="64"/>
      <c r="F26" s="13">
        <v>236225000</v>
      </c>
      <c r="G26" s="13">
        <v>1442624</v>
      </c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47"/>
      <c r="AB26" s="134" t="s">
        <v>19</v>
      </c>
      <c r="AC26" s="134" t="s">
        <v>28</v>
      </c>
      <c r="AD26" s="134" t="s">
        <v>5</v>
      </c>
    </row>
    <row r="27" spans="2:30" x14ac:dyDescent="0.3">
      <c r="B27" s="40"/>
      <c r="C27" s="21" t="s">
        <v>34</v>
      </c>
      <c r="D27" s="21"/>
      <c r="E27" s="21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47"/>
      <c r="AB27" s="134" t="s">
        <v>19</v>
      </c>
      <c r="AC27" s="134" t="s">
        <v>15</v>
      </c>
      <c r="AD27" s="134" t="s">
        <v>191</v>
      </c>
    </row>
    <row r="28" spans="2:30" x14ac:dyDescent="0.3">
      <c r="B28" s="40"/>
      <c r="C28" s="64" t="s">
        <v>7</v>
      </c>
      <c r="D28" s="64"/>
      <c r="E28" s="64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47"/>
      <c r="AB28" s="134" t="s">
        <v>19</v>
      </c>
      <c r="AC28" s="134" t="s">
        <v>28</v>
      </c>
      <c r="AD28" s="134" t="s">
        <v>191</v>
      </c>
    </row>
    <row r="29" spans="2:30" x14ac:dyDescent="0.3">
      <c r="B29" s="40"/>
      <c r="C29" s="21" t="s">
        <v>35</v>
      </c>
      <c r="D29" s="21"/>
      <c r="E29" s="21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47"/>
      <c r="AB29" s="134" t="s">
        <v>19</v>
      </c>
      <c r="AC29" s="134" t="s">
        <v>15</v>
      </c>
      <c r="AD29" s="134" t="s">
        <v>3</v>
      </c>
    </row>
    <row r="30" spans="2:30" x14ac:dyDescent="0.3">
      <c r="B30" s="40"/>
      <c r="C30" s="64" t="s">
        <v>3</v>
      </c>
      <c r="D30" s="64"/>
      <c r="E30" s="64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47"/>
      <c r="AB30" s="134" t="s">
        <v>19</v>
      </c>
      <c r="AC30" s="134" t="s">
        <v>28</v>
      </c>
      <c r="AD30" s="134" t="s">
        <v>3</v>
      </c>
    </row>
    <row r="31" spans="2:30" x14ac:dyDescent="0.3">
      <c r="B31" s="40"/>
      <c r="C31" s="21" t="s">
        <v>36</v>
      </c>
      <c r="D31" s="21"/>
      <c r="E31" s="21"/>
      <c r="F31" s="10"/>
      <c r="G31" s="10">
        <v>-279010</v>
      </c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47"/>
      <c r="AB31" s="134" t="s">
        <v>19</v>
      </c>
      <c r="AC31" s="134" t="s">
        <v>15</v>
      </c>
      <c r="AD31" s="134" t="s">
        <v>4</v>
      </c>
    </row>
    <row r="32" spans="2:30" x14ac:dyDescent="0.3">
      <c r="B32" s="40"/>
      <c r="C32" s="64" t="s">
        <v>4</v>
      </c>
      <c r="D32" s="64"/>
      <c r="E32" s="64"/>
      <c r="F32" s="13"/>
      <c r="G32" s="13">
        <v>0</v>
      </c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47"/>
      <c r="AB32" s="134" t="s">
        <v>19</v>
      </c>
      <c r="AC32" s="134" t="s">
        <v>28</v>
      </c>
      <c r="AD32" s="134" t="s">
        <v>4</v>
      </c>
    </row>
    <row r="33" spans="2:30" x14ac:dyDescent="0.3">
      <c r="B33" s="40"/>
      <c r="C33" s="21"/>
      <c r="D33" s="21"/>
      <c r="E33" s="21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147"/>
    </row>
    <row r="34" spans="2:30" x14ac:dyDescent="0.3">
      <c r="B34" s="40"/>
      <c r="C34" s="60" t="s">
        <v>8</v>
      </c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147"/>
      <c r="AB34" s="120"/>
      <c r="AC34" s="120"/>
      <c r="AD34" s="120"/>
    </row>
    <row r="35" spans="2:30" x14ac:dyDescent="0.3">
      <c r="B35" s="40"/>
      <c r="C35" s="158" t="s">
        <v>121</v>
      </c>
      <c r="D35" s="125"/>
      <c r="E35" s="125"/>
      <c r="F35" s="10">
        <v>183895000</v>
      </c>
      <c r="G35" s="10">
        <v>32838096</v>
      </c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47"/>
      <c r="AB35" s="41" t="s">
        <v>20</v>
      </c>
      <c r="AC35" s="41" t="s">
        <v>28</v>
      </c>
      <c r="AD35" s="41" t="s">
        <v>120</v>
      </c>
    </row>
    <row r="36" spans="2:30" x14ac:dyDescent="0.3">
      <c r="B36" s="40"/>
      <c r="C36" s="21" t="s">
        <v>124</v>
      </c>
      <c r="D36" s="21"/>
      <c r="E36" s="21"/>
      <c r="F36" s="10">
        <v>1030814000</v>
      </c>
      <c r="G36" s="10">
        <v>38635221</v>
      </c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47"/>
      <c r="AB36" s="134" t="s">
        <v>20</v>
      </c>
      <c r="AC36" s="134" t="s">
        <v>28</v>
      </c>
      <c r="AD36" s="134" t="s">
        <v>124</v>
      </c>
    </row>
    <row r="37" spans="2:30" x14ac:dyDescent="0.3">
      <c r="B37" s="40"/>
      <c r="C37" s="21" t="s">
        <v>125</v>
      </c>
      <c r="D37" s="21"/>
      <c r="E37" s="21"/>
      <c r="F37" s="10">
        <v>491221000</v>
      </c>
      <c r="G37" s="10">
        <v>4465859</v>
      </c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47"/>
      <c r="AB37" s="41" t="s">
        <v>20</v>
      </c>
      <c r="AC37" s="41" t="s">
        <v>28</v>
      </c>
      <c r="AD37" s="41" t="s">
        <v>125</v>
      </c>
    </row>
    <row r="38" spans="2:30" x14ac:dyDescent="0.3">
      <c r="B38" s="40"/>
      <c r="C38" s="21" t="s">
        <v>10</v>
      </c>
      <c r="D38" s="21"/>
      <c r="E38" s="21"/>
      <c r="F38" s="10">
        <v>69209000</v>
      </c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47"/>
      <c r="AB38" s="134" t="s">
        <v>20</v>
      </c>
      <c r="AC38" s="134" t="s">
        <v>28</v>
      </c>
      <c r="AD38" s="134" t="s">
        <v>10</v>
      </c>
    </row>
    <row r="39" spans="2:30" x14ac:dyDescent="0.3">
      <c r="B39" s="40"/>
      <c r="C39" s="21" t="s">
        <v>9</v>
      </c>
      <c r="D39" s="21"/>
      <c r="E39" s="21"/>
      <c r="F39" s="10">
        <v>172610000</v>
      </c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47"/>
      <c r="AB39" s="134" t="s">
        <v>20</v>
      </c>
      <c r="AC39" s="134" t="s">
        <v>28</v>
      </c>
      <c r="AD39" s="134" t="s">
        <v>9</v>
      </c>
    </row>
    <row r="40" spans="2:30" x14ac:dyDescent="0.3">
      <c r="B40" s="40"/>
      <c r="C40" s="21" t="s">
        <v>12</v>
      </c>
      <c r="D40" s="21"/>
      <c r="E40" s="21"/>
      <c r="F40" s="10">
        <v>2501000</v>
      </c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47"/>
      <c r="AB40" s="134" t="s">
        <v>20</v>
      </c>
      <c r="AC40" s="134" t="s">
        <v>28</v>
      </c>
      <c r="AD40" s="134" t="s">
        <v>12</v>
      </c>
    </row>
    <row r="41" spans="2:30" x14ac:dyDescent="0.3">
      <c r="B41" s="40"/>
      <c r="C41" s="21" t="s">
        <v>11</v>
      </c>
      <c r="D41" s="21"/>
      <c r="E41" s="21"/>
      <c r="F41" s="10">
        <v>243917000</v>
      </c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47"/>
      <c r="AB41" s="134" t="s">
        <v>20</v>
      </c>
      <c r="AC41" s="134" t="s">
        <v>28</v>
      </c>
      <c r="AD41" s="134" t="s">
        <v>11</v>
      </c>
    </row>
    <row r="42" spans="2:30" x14ac:dyDescent="0.3">
      <c r="B42" s="40"/>
      <c r="C42" s="21" t="s">
        <v>173</v>
      </c>
      <c r="D42" s="21"/>
      <c r="E42" s="21"/>
      <c r="F42" s="10"/>
      <c r="G42" s="10">
        <v>0</v>
      </c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47"/>
      <c r="AB42" s="134" t="s">
        <v>20</v>
      </c>
      <c r="AC42" s="134" t="s">
        <v>28</v>
      </c>
      <c r="AD42" s="134" t="s">
        <v>174</v>
      </c>
    </row>
    <row r="43" spans="2:30" x14ac:dyDescent="0.3">
      <c r="B43" s="149"/>
      <c r="C43" s="33"/>
      <c r="D43" s="33"/>
      <c r="E43" s="33"/>
      <c r="F43" s="33"/>
      <c r="G43" s="157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154"/>
    </row>
    <row r="44" spans="2:30" x14ac:dyDescent="0.3"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2:30" x14ac:dyDescent="0.3"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2:30" x14ac:dyDescent="0.3"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2:30" x14ac:dyDescent="0.3">
      <c r="B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2:30" x14ac:dyDescent="0.3"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2:26" x14ac:dyDescent="0.3"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2:26" x14ac:dyDescent="0.3"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2:26" x14ac:dyDescent="0.3"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2:26" x14ac:dyDescent="0.3"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2:26" x14ac:dyDescent="0.3">
      <c r="F53" s="41"/>
    </row>
    <row r="54" spans="2:26" x14ac:dyDescent="0.3">
      <c r="F54" s="41"/>
    </row>
  </sheetData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34"/>
  <sheetViews>
    <sheetView showGridLines="0" workbookViewId="0"/>
  </sheetViews>
  <sheetFormatPr defaultRowHeight="14.4" x14ac:dyDescent="0.3"/>
  <cols>
    <col min="3" max="3" width="3.5546875" customWidth="1"/>
    <col min="5" max="5" width="18.6640625" customWidth="1"/>
    <col min="6" max="7" width="14.44140625" bestFit="1" customWidth="1"/>
    <col min="8" max="9" width="13.44140625" bestFit="1" customWidth="1"/>
    <col min="10" max="10" width="14.44140625" bestFit="1" customWidth="1"/>
    <col min="11" max="11" width="13.44140625" bestFit="1" customWidth="1"/>
    <col min="16" max="16" width="11" customWidth="1"/>
  </cols>
  <sheetData>
    <row r="1" spans="1:16" x14ac:dyDescent="0.3">
      <c r="A1" s="123"/>
    </row>
    <row r="2" spans="1:16" ht="21" x14ac:dyDescent="0.4">
      <c r="C2" s="15" t="s">
        <v>149</v>
      </c>
    </row>
    <row r="3" spans="1:16" ht="15" thickBot="1" x14ac:dyDescent="0.35"/>
    <row r="4" spans="1:16" x14ac:dyDescent="0.3">
      <c r="B4" s="62"/>
      <c r="C4" s="27"/>
      <c r="D4" s="27"/>
      <c r="E4" s="27"/>
      <c r="F4" s="27"/>
      <c r="G4" s="27"/>
      <c r="H4" s="27"/>
      <c r="I4" s="27"/>
      <c r="J4" s="27"/>
      <c r="K4" s="27"/>
      <c r="L4" s="39" t="s">
        <v>84</v>
      </c>
      <c r="M4" s="39" t="s">
        <v>84</v>
      </c>
      <c r="N4" s="39" t="s">
        <v>84</v>
      </c>
      <c r="O4" s="39" t="s">
        <v>84</v>
      </c>
      <c r="P4" s="131" t="s">
        <v>84</v>
      </c>
    </row>
    <row r="5" spans="1:16" x14ac:dyDescent="0.3">
      <c r="B5" s="137"/>
      <c r="C5" s="1"/>
      <c r="D5" s="1" t="s">
        <v>79</v>
      </c>
      <c r="E5" s="28" t="s">
        <v>81</v>
      </c>
      <c r="F5" s="28" t="s">
        <v>44</v>
      </c>
      <c r="G5" s="28" t="s">
        <v>51</v>
      </c>
      <c r="H5" s="28" t="s">
        <v>52</v>
      </c>
      <c r="I5" s="28" t="s">
        <v>55</v>
      </c>
      <c r="J5" s="28" t="s">
        <v>83</v>
      </c>
      <c r="K5" s="28" t="s">
        <v>54</v>
      </c>
      <c r="L5" s="28" t="s">
        <v>51</v>
      </c>
      <c r="M5" s="28" t="s">
        <v>52</v>
      </c>
      <c r="N5" s="28" t="s">
        <v>55</v>
      </c>
      <c r="O5" s="28" t="s">
        <v>83</v>
      </c>
      <c r="P5" s="148" t="s">
        <v>54</v>
      </c>
    </row>
    <row r="6" spans="1:16" x14ac:dyDescent="0.3">
      <c r="B6" s="116" t="s">
        <v>59</v>
      </c>
      <c r="C6" s="57"/>
      <c r="D6" s="57" t="str">
        <f>Ticker1!C2</f>
        <v>IDXX</v>
      </c>
      <c r="E6" s="110">
        <f>Ticker1!F21</f>
        <v>5402259200</v>
      </c>
      <c r="F6" s="119">
        <f>Ticker1!F28</f>
        <v>5464782200</v>
      </c>
      <c r="G6" s="110">
        <f>Ticker1!E33</f>
        <v>1218689000</v>
      </c>
      <c r="H6" s="142">
        <f>Ticker1!E41</f>
        <v>236225000</v>
      </c>
      <c r="I6" s="119">
        <f>Ticker1!E48</f>
        <v>236225000</v>
      </c>
      <c r="J6" s="110">
        <f>Ticker1!E58</f>
        <v>544192000</v>
      </c>
      <c r="K6" s="110">
        <f>Ticker1!E61</f>
        <v>646506000</v>
      </c>
      <c r="L6" s="100">
        <f>Ticker1!F65</f>
        <v>4.484148293781268</v>
      </c>
      <c r="M6" s="135">
        <f>Ticker1!F68</f>
        <v>23.133801248809398</v>
      </c>
      <c r="N6" s="100">
        <f>Ticker1!F71</f>
        <v>23.133801248809398</v>
      </c>
      <c r="O6" s="100">
        <f>Ticker1!F74</f>
        <v>10.0420112754322</v>
      </c>
      <c r="P6" s="121">
        <f>Ticker1!F77</f>
        <v>8.4527942509427607</v>
      </c>
    </row>
    <row r="7" spans="1:16" x14ac:dyDescent="0.3">
      <c r="B7" s="105" t="s">
        <v>60</v>
      </c>
      <c r="C7" s="18"/>
      <c r="D7" s="18" t="str">
        <f>Ticker2!C2</f>
        <v>IMMU</v>
      </c>
      <c r="E7" s="34">
        <f>Ticker2!F21</f>
        <v>222429180.84</v>
      </c>
      <c r="F7" s="46">
        <f>Ticker2!F28</f>
        <v>189591084.84</v>
      </c>
      <c r="G7" s="34">
        <f>Ticker2!E33</f>
        <v>32733827</v>
      </c>
      <c r="H7" s="122">
        <f>Ticker2!E41</f>
        <v>1442624</v>
      </c>
      <c r="I7" s="46">
        <f>Ticker2!E48</f>
        <v>1442624</v>
      </c>
      <c r="J7" s="34">
        <f>Ticker2!E58</f>
        <v>34169362</v>
      </c>
      <c r="K7" s="34">
        <f>Ticker2!E61</f>
        <v>32306792</v>
      </c>
      <c r="L7" s="58">
        <f>Ticker2!F65</f>
        <v>5.7919009848741485</v>
      </c>
      <c r="M7" s="63">
        <f>Ticker2!F68</f>
        <v>131.42099732154742</v>
      </c>
      <c r="N7" s="58">
        <f>Ticker2!F71</f>
        <v>131.42099732154742</v>
      </c>
      <c r="O7" s="58">
        <f>Ticker2!F74</f>
        <v>5.5485696466910914</v>
      </c>
      <c r="P7" s="104">
        <f>Ticker2!F77</f>
        <v>5.8684590175341462</v>
      </c>
    </row>
    <row r="8" spans="1:16" hidden="1" x14ac:dyDescent="0.3">
      <c r="B8" s="105" t="s">
        <v>61</v>
      </c>
      <c r="C8" s="18"/>
      <c r="D8" s="18">
        <f>Ticker3!C2</f>
        <v>0</v>
      </c>
      <c r="E8" s="34">
        <f>Ticker3!F21</f>
        <v>0</v>
      </c>
      <c r="F8" s="46">
        <f>Ticker3!F28</f>
        <v>0</v>
      </c>
      <c r="G8" s="34">
        <f>Ticker3!E33</f>
        <v>0</v>
      </c>
      <c r="H8" s="122">
        <f>Ticker3!E41</f>
        <v>0</v>
      </c>
      <c r="I8" s="46">
        <f>Ticker3!E48</f>
        <v>0</v>
      </c>
      <c r="J8" s="34">
        <f>Ticker3!E58</f>
        <v>0</v>
      </c>
      <c r="K8" s="34">
        <f>Ticker3!E61</f>
        <v>0</v>
      </c>
      <c r="L8" s="58">
        <f>Ticker3!F65</f>
        <v>0</v>
      </c>
      <c r="M8" s="63">
        <f>Ticker3!F68</f>
        <v>0</v>
      </c>
      <c r="N8" s="58">
        <f>Ticker3!F71</f>
        <v>0</v>
      </c>
      <c r="O8" s="58">
        <f>Ticker3!F74</f>
        <v>0</v>
      </c>
      <c r="P8" s="104">
        <f>Ticker3!F77</f>
        <v>0</v>
      </c>
    </row>
    <row r="9" spans="1:16" hidden="1" x14ac:dyDescent="0.3">
      <c r="B9" s="105" t="s">
        <v>62</v>
      </c>
      <c r="C9" s="18"/>
      <c r="D9" s="18">
        <f>Ticker4!C2</f>
        <v>0</v>
      </c>
      <c r="E9" s="34">
        <f>Ticker4!F21</f>
        <v>0</v>
      </c>
      <c r="F9" s="46">
        <f>Ticker4!F28</f>
        <v>0</v>
      </c>
      <c r="G9" s="34">
        <f>Ticker4!E33</f>
        <v>0</v>
      </c>
      <c r="H9" s="122">
        <f>Ticker4!E41</f>
        <v>0</v>
      </c>
      <c r="I9" s="46">
        <f>Ticker4!E48</f>
        <v>0</v>
      </c>
      <c r="J9" s="34">
        <f>Ticker4!E58</f>
        <v>0</v>
      </c>
      <c r="K9" s="34">
        <f>Ticker4!E61</f>
        <v>0</v>
      </c>
      <c r="L9" s="58">
        <f>Ticker4!F65</f>
        <v>0</v>
      </c>
      <c r="M9" s="63">
        <f>Ticker4!F68</f>
        <v>0</v>
      </c>
      <c r="N9" s="58">
        <f>Ticker4!F71</f>
        <v>0</v>
      </c>
      <c r="O9" s="58">
        <f>Ticker4!F74</f>
        <v>0</v>
      </c>
      <c r="P9" s="104">
        <f>Ticker4!F77</f>
        <v>0</v>
      </c>
    </row>
    <row r="10" spans="1:16" hidden="1" x14ac:dyDescent="0.3">
      <c r="B10" s="109" t="s">
        <v>63</v>
      </c>
      <c r="C10" s="99"/>
      <c r="D10" s="99">
        <f>Ticker5!C2</f>
        <v>0</v>
      </c>
      <c r="E10" s="46">
        <f>Ticker5!F21</f>
        <v>0</v>
      </c>
      <c r="F10" s="46">
        <f>Ticker5!F28</f>
        <v>0</v>
      </c>
      <c r="G10" s="46">
        <f>Ticker5!E33</f>
        <v>0</v>
      </c>
      <c r="H10" s="46">
        <f>Ticker5!E41</f>
        <v>0</v>
      </c>
      <c r="I10" s="46">
        <f>Ticker5!E48</f>
        <v>0</v>
      </c>
      <c r="J10" s="46">
        <f>Ticker5!E58</f>
        <v>0</v>
      </c>
      <c r="K10" s="46">
        <f>Ticker5!E61</f>
        <v>0</v>
      </c>
      <c r="L10" s="63">
        <f>Ticker5!F65</f>
        <v>0</v>
      </c>
      <c r="M10" s="63">
        <f>Ticker5!F68</f>
        <v>0</v>
      </c>
      <c r="N10" s="63">
        <f>Ticker5!F71</f>
        <v>0</v>
      </c>
      <c r="O10" s="63">
        <f>Ticker5!F74</f>
        <v>0</v>
      </c>
      <c r="P10" s="108">
        <f>Ticker5!F77</f>
        <v>0</v>
      </c>
    </row>
    <row r="11" spans="1:16" hidden="1" x14ac:dyDescent="0.3">
      <c r="B11" s="105" t="s">
        <v>64</v>
      </c>
      <c r="C11" s="18"/>
      <c r="D11" s="18">
        <f>Ticker6!C2</f>
        <v>0</v>
      </c>
      <c r="E11" s="34">
        <f>Ticker6!F21</f>
        <v>0</v>
      </c>
      <c r="F11" s="46">
        <f>Ticker6!F28</f>
        <v>0</v>
      </c>
      <c r="G11" s="34">
        <f>Ticker6!E33</f>
        <v>0</v>
      </c>
      <c r="H11" s="122">
        <f>Ticker6!E41</f>
        <v>0</v>
      </c>
      <c r="I11" s="46">
        <f>Ticker6!E48</f>
        <v>0</v>
      </c>
      <c r="J11" s="34">
        <f>Ticker6!E58</f>
        <v>0</v>
      </c>
      <c r="K11" s="34">
        <f>Ticker6!E61</f>
        <v>0</v>
      </c>
      <c r="L11" s="58">
        <f>Ticker6!F65</f>
        <v>0</v>
      </c>
      <c r="M11" s="63">
        <f>Ticker6!F68</f>
        <v>0</v>
      </c>
      <c r="N11" s="58">
        <f>Ticker6!F71</f>
        <v>0</v>
      </c>
      <c r="O11" s="58">
        <f>Ticker6!F74</f>
        <v>0</v>
      </c>
      <c r="P11" s="104">
        <f>Ticker6!F77</f>
        <v>0</v>
      </c>
    </row>
    <row r="12" spans="1:16" hidden="1" x14ac:dyDescent="0.3">
      <c r="B12" s="105" t="s">
        <v>65</v>
      </c>
      <c r="C12" s="18"/>
      <c r="D12" s="18">
        <f>Ticker7!C2</f>
        <v>0</v>
      </c>
      <c r="E12" s="34">
        <f>Ticker7!F21</f>
        <v>0</v>
      </c>
      <c r="F12" s="46">
        <f>Ticker7!F28</f>
        <v>0</v>
      </c>
      <c r="G12" s="34">
        <f>Ticker7!E33</f>
        <v>0</v>
      </c>
      <c r="H12" s="122">
        <f>Ticker7!E41</f>
        <v>0</v>
      </c>
      <c r="I12" s="46">
        <f>Ticker7!E48</f>
        <v>0</v>
      </c>
      <c r="J12" s="34">
        <f>Ticker7!E58</f>
        <v>0</v>
      </c>
      <c r="K12" s="34">
        <f>Ticker7!E61</f>
        <v>0</v>
      </c>
      <c r="L12" s="58">
        <f>Ticker7!F65</f>
        <v>0</v>
      </c>
      <c r="M12" s="63">
        <f>Ticker7!F68</f>
        <v>0</v>
      </c>
      <c r="N12" s="58">
        <f>Ticker7!F71</f>
        <v>0</v>
      </c>
      <c r="O12" s="58">
        <f>Ticker7!F74</f>
        <v>0</v>
      </c>
      <c r="P12" s="104">
        <f>Ticker7!F77</f>
        <v>0</v>
      </c>
    </row>
    <row r="13" spans="1:16" hidden="1" x14ac:dyDescent="0.3">
      <c r="B13" s="105" t="s">
        <v>66</v>
      </c>
      <c r="C13" s="18"/>
      <c r="D13" s="18">
        <f>Ticker8!C2</f>
        <v>0</v>
      </c>
      <c r="E13" s="34">
        <f>Ticker8!F21</f>
        <v>0</v>
      </c>
      <c r="F13" s="46">
        <f>Ticker8!F28</f>
        <v>0</v>
      </c>
      <c r="G13" s="34">
        <f>Ticker8!E33</f>
        <v>0</v>
      </c>
      <c r="H13" s="122">
        <f>Ticker8!E41</f>
        <v>0</v>
      </c>
      <c r="I13" s="46">
        <f>Ticker8!E48</f>
        <v>0</v>
      </c>
      <c r="J13" s="34">
        <f>Ticker8!E58</f>
        <v>0</v>
      </c>
      <c r="K13" s="34">
        <f>Ticker8!E61</f>
        <v>0</v>
      </c>
      <c r="L13" s="58">
        <f>Ticker8!F65</f>
        <v>0</v>
      </c>
      <c r="M13" s="63">
        <f>Ticker8!F68</f>
        <v>0</v>
      </c>
      <c r="N13" s="58">
        <f>Ticker8!F71</f>
        <v>0</v>
      </c>
      <c r="O13" s="58">
        <f>Ticker8!F74</f>
        <v>0</v>
      </c>
      <c r="P13" s="104">
        <f>Ticker8!F77</f>
        <v>0</v>
      </c>
    </row>
    <row r="14" spans="1:16" hidden="1" x14ac:dyDescent="0.3">
      <c r="B14" s="105" t="s">
        <v>67</v>
      </c>
      <c r="C14" s="18"/>
      <c r="D14" s="18">
        <f>Ticker9!C2</f>
        <v>0</v>
      </c>
      <c r="E14" s="34">
        <f>Ticker9!F21</f>
        <v>0</v>
      </c>
      <c r="F14" s="46">
        <f>Ticker9!F28</f>
        <v>0</v>
      </c>
      <c r="G14" s="34">
        <f>Ticker9!E33</f>
        <v>0</v>
      </c>
      <c r="H14" s="122">
        <f>Ticker9!E41</f>
        <v>0</v>
      </c>
      <c r="I14" s="46">
        <f>Ticker9!E48</f>
        <v>0</v>
      </c>
      <c r="J14" s="34">
        <f>Ticker9!E58</f>
        <v>0</v>
      </c>
      <c r="K14" s="34">
        <f>Ticker9!E61</f>
        <v>0</v>
      </c>
      <c r="L14" s="58">
        <f>Ticker9!F65</f>
        <v>0</v>
      </c>
      <c r="M14" s="63">
        <f>Ticker9!F68</f>
        <v>0</v>
      </c>
      <c r="N14" s="58">
        <f>Ticker9!F71</f>
        <v>0</v>
      </c>
      <c r="O14" s="58">
        <f>Ticker9!F74</f>
        <v>0</v>
      </c>
      <c r="P14" s="104">
        <f>Ticker9!F77</f>
        <v>0</v>
      </c>
    </row>
    <row r="15" spans="1:16" hidden="1" x14ac:dyDescent="0.3">
      <c r="B15" s="109" t="s">
        <v>68</v>
      </c>
      <c r="C15" s="99"/>
      <c r="D15" s="99">
        <f>Ticker10!C2</f>
        <v>0</v>
      </c>
      <c r="E15" s="46">
        <f>Ticker10!F21</f>
        <v>0</v>
      </c>
      <c r="F15" s="46">
        <f>Ticker10!F28</f>
        <v>0</v>
      </c>
      <c r="G15" s="46">
        <f>Ticker10!E33</f>
        <v>0</v>
      </c>
      <c r="H15" s="46">
        <f>Ticker10!E41</f>
        <v>0</v>
      </c>
      <c r="I15" s="46">
        <f>Ticker10!E48</f>
        <v>0</v>
      </c>
      <c r="J15" s="46">
        <f>Ticker10!E58</f>
        <v>0</v>
      </c>
      <c r="K15" s="46">
        <f>Ticker10!E61</f>
        <v>0</v>
      </c>
      <c r="L15" s="63">
        <f>Ticker10!F65</f>
        <v>0</v>
      </c>
      <c r="M15" s="63">
        <f>Ticker10!F68</f>
        <v>0</v>
      </c>
      <c r="N15" s="63">
        <f>Ticker10!F71</f>
        <v>0</v>
      </c>
      <c r="O15" s="63">
        <f>Ticker10!F74</f>
        <v>0</v>
      </c>
      <c r="P15" s="108">
        <f>Ticker10!F77</f>
        <v>0</v>
      </c>
    </row>
    <row r="16" spans="1:16" hidden="1" x14ac:dyDescent="0.3">
      <c r="B16" s="105" t="s">
        <v>69</v>
      </c>
      <c r="C16" s="18"/>
      <c r="D16" s="18">
        <f>Ticker11!C2</f>
        <v>0</v>
      </c>
      <c r="E16" s="34">
        <f>Ticker11!F21</f>
        <v>0</v>
      </c>
      <c r="F16" s="46">
        <f>Ticker11!F28</f>
        <v>0</v>
      </c>
      <c r="G16" s="34">
        <f>Ticker11!E33</f>
        <v>0</v>
      </c>
      <c r="H16" s="122">
        <f>Ticker11!E41</f>
        <v>0</v>
      </c>
      <c r="I16" s="46">
        <f>Ticker11!E48</f>
        <v>0</v>
      </c>
      <c r="J16" s="34">
        <f>Ticker11!E58</f>
        <v>0</v>
      </c>
      <c r="K16" s="34">
        <f>Ticker11!E61</f>
        <v>0</v>
      </c>
      <c r="L16" s="58">
        <f>Ticker11!F65</f>
        <v>0</v>
      </c>
      <c r="M16" s="63">
        <f>Ticker11!F68</f>
        <v>0</v>
      </c>
      <c r="N16" s="58">
        <f>Ticker11!F71</f>
        <v>0</v>
      </c>
      <c r="O16" s="58">
        <f>Ticker11!F74</f>
        <v>0</v>
      </c>
      <c r="P16" s="104">
        <f>Ticker11!F77</f>
        <v>0</v>
      </c>
    </row>
    <row r="17" spans="2:16" hidden="1" x14ac:dyDescent="0.3">
      <c r="B17" s="105" t="s">
        <v>70</v>
      </c>
      <c r="C17" s="18"/>
      <c r="D17" s="18">
        <f>Ticker12!C2</f>
        <v>0</v>
      </c>
      <c r="E17" s="34">
        <f>Ticker12!F21</f>
        <v>0</v>
      </c>
      <c r="F17" s="46">
        <f>Ticker12!F28</f>
        <v>0</v>
      </c>
      <c r="G17" s="34">
        <f>Ticker12!E33</f>
        <v>0</v>
      </c>
      <c r="H17" s="122">
        <f>Ticker12!E41</f>
        <v>0</v>
      </c>
      <c r="I17" s="46">
        <f>Ticker12!E48</f>
        <v>0</v>
      </c>
      <c r="J17" s="34">
        <f>Ticker12!E58</f>
        <v>0</v>
      </c>
      <c r="K17" s="34">
        <f>Ticker12!E61</f>
        <v>0</v>
      </c>
      <c r="L17" s="58">
        <f>Ticker12!F65</f>
        <v>0</v>
      </c>
      <c r="M17" s="63">
        <f>Ticker12!F68</f>
        <v>0</v>
      </c>
      <c r="N17" s="58">
        <f>Ticker12!F71</f>
        <v>0</v>
      </c>
      <c r="O17" s="58">
        <f>Ticker12!F74</f>
        <v>0</v>
      </c>
      <c r="P17" s="104">
        <f>Ticker12!F77</f>
        <v>0</v>
      </c>
    </row>
    <row r="18" spans="2:16" hidden="1" x14ac:dyDescent="0.3">
      <c r="B18" s="105" t="s">
        <v>71</v>
      </c>
      <c r="C18" s="18"/>
      <c r="D18" s="18">
        <f>Ticker13!C2</f>
        <v>0</v>
      </c>
      <c r="E18" s="34">
        <f>Ticker13!F21</f>
        <v>0</v>
      </c>
      <c r="F18" s="46">
        <f>Ticker13!F28</f>
        <v>0</v>
      </c>
      <c r="G18" s="34">
        <f>Ticker13!E33</f>
        <v>0</v>
      </c>
      <c r="H18" s="122">
        <f>Ticker13!E41</f>
        <v>0</v>
      </c>
      <c r="I18" s="46">
        <f>Ticker13!E48</f>
        <v>0</v>
      </c>
      <c r="J18" s="34">
        <f>Ticker13!E58</f>
        <v>0</v>
      </c>
      <c r="K18" s="34">
        <f>Ticker13!E61</f>
        <v>0</v>
      </c>
      <c r="L18" s="58">
        <f>Ticker13!F65</f>
        <v>0</v>
      </c>
      <c r="M18" s="63">
        <f>Ticker13!F68</f>
        <v>0</v>
      </c>
      <c r="N18" s="58">
        <f>Ticker13!F71</f>
        <v>0</v>
      </c>
      <c r="O18" s="58">
        <f>Ticker13!F74</f>
        <v>0</v>
      </c>
      <c r="P18" s="104">
        <f>Ticker13!F77</f>
        <v>0</v>
      </c>
    </row>
    <row r="19" spans="2:16" hidden="1" x14ac:dyDescent="0.3">
      <c r="B19" s="105" t="s">
        <v>72</v>
      </c>
      <c r="C19" s="18"/>
      <c r="D19" s="18">
        <f>Ticker14!C2</f>
        <v>0</v>
      </c>
      <c r="E19" s="34">
        <f>Ticker14!F21</f>
        <v>0</v>
      </c>
      <c r="F19" s="46">
        <f>Ticker14!F28</f>
        <v>0</v>
      </c>
      <c r="G19" s="34">
        <f>Ticker14!E33</f>
        <v>0</v>
      </c>
      <c r="H19" s="122">
        <f>Ticker14!E41</f>
        <v>0</v>
      </c>
      <c r="I19" s="46">
        <f>Ticker14!E48</f>
        <v>0</v>
      </c>
      <c r="J19" s="34">
        <f>Ticker14!E58</f>
        <v>0</v>
      </c>
      <c r="K19" s="34">
        <f>Ticker14!E61</f>
        <v>0</v>
      </c>
      <c r="L19" s="58">
        <f>Ticker14!F65</f>
        <v>0</v>
      </c>
      <c r="M19" s="63">
        <f>Ticker14!F68</f>
        <v>0</v>
      </c>
      <c r="N19" s="58">
        <f>Ticker14!F71</f>
        <v>0</v>
      </c>
      <c r="O19" s="58">
        <f>Ticker14!F74</f>
        <v>0</v>
      </c>
      <c r="P19" s="104">
        <f>Ticker14!F77</f>
        <v>0</v>
      </c>
    </row>
    <row r="20" spans="2:16" hidden="1" x14ac:dyDescent="0.3">
      <c r="B20" s="109" t="s">
        <v>73</v>
      </c>
      <c r="C20" s="99"/>
      <c r="D20" s="99">
        <f>Ticker15!C2</f>
        <v>0</v>
      </c>
      <c r="E20" s="46">
        <f>Ticker15!F21</f>
        <v>0</v>
      </c>
      <c r="F20" s="46">
        <f>Ticker15!F28</f>
        <v>0</v>
      </c>
      <c r="G20" s="46">
        <f>Ticker15!E33</f>
        <v>0</v>
      </c>
      <c r="H20" s="46">
        <f>Ticker15!E41</f>
        <v>0</v>
      </c>
      <c r="I20" s="46">
        <f>Ticker15!E48</f>
        <v>0</v>
      </c>
      <c r="J20" s="46">
        <f>Ticker15!E58</f>
        <v>0</v>
      </c>
      <c r="K20" s="46">
        <f>Ticker15!E61</f>
        <v>0</v>
      </c>
      <c r="L20" s="63">
        <f>Ticker15!F65</f>
        <v>0</v>
      </c>
      <c r="M20" s="63">
        <f>Ticker15!F68</f>
        <v>0</v>
      </c>
      <c r="N20" s="63">
        <f>Ticker15!F71</f>
        <v>0</v>
      </c>
      <c r="O20" s="63">
        <f>Ticker15!F74</f>
        <v>0</v>
      </c>
      <c r="P20" s="108">
        <f>Ticker15!F77</f>
        <v>0</v>
      </c>
    </row>
    <row r="21" spans="2:16" hidden="1" x14ac:dyDescent="0.3">
      <c r="B21" s="105" t="s">
        <v>74</v>
      </c>
      <c r="C21" s="18"/>
      <c r="D21" s="18">
        <f>Ticker16!C2</f>
        <v>0</v>
      </c>
      <c r="E21" s="34">
        <f>Ticker16!F21</f>
        <v>0</v>
      </c>
      <c r="F21" s="46">
        <f>Ticker16!F28</f>
        <v>0</v>
      </c>
      <c r="G21" s="34">
        <f>Ticker16!E33</f>
        <v>0</v>
      </c>
      <c r="H21" s="122">
        <f>Ticker16!E41</f>
        <v>0</v>
      </c>
      <c r="I21" s="46">
        <f>Ticker16!E48</f>
        <v>0</v>
      </c>
      <c r="J21" s="34">
        <f>Ticker16!E58</f>
        <v>0</v>
      </c>
      <c r="K21" s="34">
        <f>Ticker16!E61</f>
        <v>0</v>
      </c>
      <c r="L21" s="58">
        <f>Ticker16!F65</f>
        <v>0</v>
      </c>
      <c r="M21" s="63">
        <f>Ticker16!F68</f>
        <v>0</v>
      </c>
      <c r="N21" s="58">
        <f>Ticker16!F71</f>
        <v>0</v>
      </c>
      <c r="O21" s="58">
        <f>Ticker16!F74</f>
        <v>0</v>
      </c>
      <c r="P21" s="104">
        <f>Ticker16!F77</f>
        <v>0</v>
      </c>
    </row>
    <row r="22" spans="2:16" hidden="1" x14ac:dyDescent="0.3">
      <c r="B22" s="105" t="s">
        <v>75</v>
      </c>
      <c r="C22" s="18"/>
      <c r="D22" s="18" t="str">
        <f>Ticker17!C2</f>
        <v>IDXX</v>
      </c>
      <c r="E22" s="34">
        <f>Ticker17!F21</f>
        <v>5402259200</v>
      </c>
      <c r="F22" s="46">
        <f>Ticker17!F28</f>
        <v>5464782200</v>
      </c>
      <c r="G22" s="34">
        <f>Ticker17!E33</f>
        <v>1218689000</v>
      </c>
      <c r="H22" s="122">
        <f>Ticker17!E41</f>
        <v>236225000</v>
      </c>
      <c r="I22" s="46">
        <f>Ticker17!E48</f>
        <v>236225000</v>
      </c>
      <c r="J22" s="34">
        <f>Ticker17!E58</f>
        <v>544192000</v>
      </c>
      <c r="K22" s="34">
        <f>Ticker17!E61</f>
        <v>646506000</v>
      </c>
      <c r="L22" s="58">
        <f>Ticker17!F65</f>
        <v>4.484148293781268</v>
      </c>
      <c r="M22" s="63">
        <f>Ticker17!F68</f>
        <v>23.133801248809398</v>
      </c>
      <c r="N22" s="58">
        <f>Ticker17!F71</f>
        <v>23.133801248809398</v>
      </c>
      <c r="O22" s="58">
        <f>Ticker17!F74</f>
        <v>10.0420112754322</v>
      </c>
      <c r="P22" s="104">
        <f>Ticker17!F77</f>
        <v>8.4527942509427607</v>
      </c>
    </row>
    <row r="23" spans="2:16" hidden="1" x14ac:dyDescent="0.3">
      <c r="B23" s="105" t="s">
        <v>76</v>
      </c>
      <c r="C23" s="18"/>
      <c r="D23" s="18">
        <f>Ticker18!C2</f>
        <v>0</v>
      </c>
      <c r="E23" s="34">
        <f>Ticker18!F21</f>
        <v>0</v>
      </c>
      <c r="F23" s="46">
        <f>Ticker18!F28</f>
        <v>0</v>
      </c>
      <c r="G23" s="34">
        <f>Ticker18!E33</f>
        <v>0</v>
      </c>
      <c r="H23" s="122">
        <f>Ticker18!E41</f>
        <v>0</v>
      </c>
      <c r="I23" s="46">
        <f>Ticker18!E48</f>
        <v>0</v>
      </c>
      <c r="J23" s="34">
        <f>Ticker18!E58</f>
        <v>0</v>
      </c>
      <c r="K23" s="34">
        <f>Ticker18!E61</f>
        <v>0</v>
      </c>
      <c r="L23" s="58">
        <f>Ticker18!F65</f>
        <v>0</v>
      </c>
      <c r="M23" s="63">
        <f>Ticker18!F68</f>
        <v>0</v>
      </c>
      <c r="N23" s="58">
        <f>Ticker18!F71</f>
        <v>0</v>
      </c>
      <c r="O23" s="58">
        <f>Ticker18!F74</f>
        <v>0</v>
      </c>
      <c r="P23" s="104">
        <f>Ticker18!F77</f>
        <v>0</v>
      </c>
    </row>
    <row r="24" spans="2:16" hidden="1" x14ac:dyDescent="0.3">
      <c r="B24" s="105" t="s">
        <v>77</v>
      </c>
      <c r="C24" s="18"/>
      <c r="D24" s="18">
        <f>Ticker19!C2</f>
        <v>0</v>
      </c>
      <c r="E24" s="34">
        <f>Ticker19!F21</f>
        <v>0</v>
      </c>
      <c r="F24" s="46">
        <f>Ticker19!F28</f>
        <v>0</v>
      </c>
      <c r="G24" s="34">
        <f>Ticker19!E33</f>
        <v>0</v>
      </c>
      <c r="H24" s="122">
        <f>Ticker19!E41</f>
        <v>0</v>
      </c>
      <c r="I24" s="46">
        <f>Ticker19!E48</f>
        <v>0</v>
      </c>
      <c r="J24" s="34">
        <f>Ticker19!E58</f>
        <v>0</v>
      </c>
      <c r="K24" s="34">
        <f>Ticker19!E61</f>
        <v>0</v>
      </c>
      <c r="L24" s="58">
        <f>Ticker19!F65</f>
        <v>0</v>
      </c>
      <c r="M24" s="63">
        <f>Ticker19!F68</f>
        <v>0</v>
      </c>
      <c r="N24" s="58">
        <f>Ticker19!F71</f>
        <v>0</v>
      </c>
      <c r="O24" s="58">
        <f>Ticker19!F74</f>
        <v>0</v>
      </c>
      <c r="P24" s="104">
        <f>Ticker19!F77</f>
        <v>0</v>
      </c>
    </row>
    <row r="25" spans="2:16" hidden="1" x14ac:dyDescent="0.3">
      <c r="B25" s="109" t="s">
        <v>78</v>
      </c>
      <c r="C25" s="99"/>
      <c r="D25" s="99">
        <f>Ticker20!C2</f>
        <v>0</v>
      </c>
      <c r="E25" s="46">
        <f>Ticker20!F21</f>
        <v>0</v>
      </c>
      <c r="F25" s="46">
        <f>Ticker20!F28</f>
        <v>0</v>
      </c>
      <c r="G25" s="46">
        <f>Ticker20!E33</f>
        <v>0</v>
      </c>
      <c r="H25" s="46">
        <f>Ticker20!E41</f>
        <v>0</v>
      </c>
      <c r="I25" s="46">
        <f>Ticker20!E48</f>
        <v>0</v>
      </c>
      <c r="J25" s="46">
        <f>Ticker20!E58</f>
        <v>0</v>
      </c>
      <c r="K25" s="46">
        <f>Ticker20!E61</f>
        <v>0</v>
      </c>
      <c r="L25" s="63">
        <f>Ticker20!F65</f>
        <v>0</v>
      </c>
      <c r="M25" s="63">
        <f>Ticker20!F68</f>
        <v>0</v>
      </c>
      <c r="N25" s="63">
        <f>Ticker20!F71</f>
        <v>0</v>
      </c>
      <c r="O25" s="63">
        <f>Ticker20!F74</f>
        <v>0</v>
      </c>
      <c r="P25" s="108">
        <f>Ticker20!F77</f>
        <v>0</v>
      </c>
    </row>
    <row r="26" spans="2:16" ht="4.2" customHeight="1" x14ac:dyDescent="0.3">
      <c r="B26" s="136"/>
      <c r="C26" s="101"/>
      <c r="D26" s="101"/>
      <c r="E26" s="113"/>
      <c r="F26" s="113"/>
      <c r="G26" s="113"/>
      <c r="H26" s="113"/>
      <c r="I26" s="113"/>
      <c r="J26" s="113"/>
      <c r="K26" s="114"/>
      <c r="L26" s="114"/>
      <c r="M26" s="114"/>
      <c r="N26" s="114"/>
      <c r="O26" s="114"/>
      <c r="P26" s="152"/>
    </row>
    <row r="27" spans="2:16" ht="4.2" customHeight="1" x14ac:dyDescent="0.3">
      <c r="B27" s="116"/>
      <c r="C27" s="57"/>
      <c r="D27" s="57"/>
      <c r="E27" s="57"/>
      <c r="F27" s="57"/>
      <c r="G27" s="57"/>
      <c r="H27" s="57"/>
      <c r="I27" s="57"/>
      <c r="J27" s="57"/>
      <c r="K27" s="100"/>
      <c r="L27" s="100"/>
      <c r="M27" s="100"/>
      <c r="N27" s="100"/>
      <c r="O27" s="100"/>
      <c r="P27" s="121"/>
    </row>
    <row r="28" spans="2:16" x14ac:dyDescent="0.3">
      <c r="B28" s="105" t="s">
        <v>80</v>
      </c>
      <c r="C28" s="18"/>
      <c r="D28" s="18"/>
      <c r="E28" s="18"/>
      <c r="F28" s="18"/>
      <c r="G28" s="34">
        <f>Input!D6</f>
        <v>2000000</v>
      </c>
      <c r="H28" s="34">
        <f>Input!D11</f>
        <v>850000</v>
      </c>
      <c r="I28" s="34">
        <f>Input!D15</f>
        <v>750000</v>
      </c>
      <c r="J28" s="34">
        <f>Input!D19</f>
        <v>1500000</v>
      </c>
      <c r="K28" s="34">
        <f>Input!D23</f>
        <v>1000000</v>
      </c>
      <c r="L28" s="58"/>
      <c r="M28" s="58"/>
      <c r="N28" s="58"/>
      <c r="O28" s="58"/>
      <c r="P28" s="104"/>
    </row>
    <row r="29" spans="2:16" ht="4.2" customHeight="1" x14ac:dyDescent="0.3">
      <c r="B29" s="126"/>
      <c r="C29" s="59"/>
      <c r="D29" s="59"/>
      <c r="E29" s="59"/>
      <c r="F29" s="59"/>
      <c r="G29" s="59"/>
      <c r="H29" s="59"/>
      <c r="I29" s="59"/>
      <c r="J29" s="59"/>
      <c r="K29" s="59"/>
      <c r="L29" s="107"/>
      <c r="M29" s="107"/>
      <c r="N29" s="107"/>
      <c r="O29" s="107"/>
      <c r="P29" s="124"/>
    </row>
    <row r="30" spans="2:16" ht="4.2" customHeight="1" x14ac:dyDescent="0.3">
      <c r="B30" s="116"/>
      <c r="C30" s="57"/>
      <c r="D30" s="57"/>
      <c r="E30" s="57"/>
      <c r="F30" s="57"/>
      <c r="G30" s="57"/>
      <c r="H30" s="57"/>
      <c r="I30" s="57"/>
      <c r="J30" s="57"/>
      <c r="K30" s="57"/>
      <c r="L30" s="100"/>
      <c r="M30" s="100"/>
      <c r="N30" s="100"/>
      <c r="O30" s="100"/>
      <c r="P30" s="121"/>
    </row>
    <row r="31" spans="2:16" x14ac:dyDescent="0.3">
      <c r="B31" s="105" t="s">
        <v>85</v>
      </c>
      <c r="C31" s="18"/>
      <c r="D31" s="18"/>
      <c r="E31" s="18"/>
      <c r="F31" s="18"/>
      <c r="G31" s="18"/>
      <c r="H31" s="18"/>
      <c r="I31" s="18"/>
      <c r="J31" s="18"/>
      <c r="K31" s="58"/>
      <c r="L31" s="111">
        <f>MEDIAN(L6:L7)</f>
        <v>5.1380246393277087</v>
      </c>
      <c r="M31" s="111">
        <f>MEDIAN(M6:M7)</f>
        <v>77.277399285178404</v>
      </c>
      <c r="N31" s="111">
        <f>MEDIAN(N6:N7)</f>
        <v>77.277399285178404</v>
      </c>
      <c r="O31" s="111">
        <f>MEDIAN(O6:O7)</f>
        <v>7.7952904610616454</v>
      </c>
      <c r="P31" s="133">
        <f>MEDIAN(P6:P7)</f>
        <v>7.1606266342384535</v>
      </c>
    </row>
    <row r="32" spans="2:16" x14ac:dyDescent="0.3">
      <c r="B32" s="105" t="s">
        <v>86</v>
      </c>
      <c r="C32" s="18"/>
      <c r="D32" s="18"/>
      <c r="E32" s="18"/>
      <c r="F32" s="18"/>
      <c r="G32" s="18"/>
      <c r="H32" s="18"/>
      <c r="I32" s="18"/>
      <c r="J32" s="18"/>
      <c r="K32" s="58"/>
      <c r="L32" s="111">
        <f>AVERAGE(L6:L7)</f>
        <v>5.1380246393277087</v>
      </c>
      <c r="M32" s="111">
        <f>AVERAGE(M6:M7)</f>
        <v>77.277399285178404</v>
      </c>
      <c r="N32" s="111">
        <f>AVERAGE(N6:N7)</f>
        <v>77.277399285178404</v>
      </c>
      <c r="O32" s="111">
        <f>AVERAGE(O6:O7)</f>
        <v>7.7952904610616454</v>
      </c>
      <c r="P32" s="133">
        <f>AVERAGE(P6:P7)</f>
        <v>7.1606266342384535</v>
      </c>
    </row>
    <row r="33" spans="2:16" x14ac:dyDescent="0.3">
      <c r="B33" s="105" t="s">
        <v>87</v>
      </c>
      <c r="C33" s="18"/>
      <c r="D33" s="18"/>
      <c r="E33" s="18"/>
      <c r="F33" s="18"/>
      <c r="G33" s="18"/>
      <c r="H33" s="18"/>
      <c r="I33" s="18"/>
      <c r="J33" s="18"/>
      <c r="K33" s="58"/>
      <c r="L33" s="111">
        <f>IFERROR(HARMEAN(L6:L7),"NA")</f>
        <v>5.0548108937196083</v>
      </c>
      <c r="M33" s="111">
        <f>IFERROR(HARMEAN(M6:M7),"NA")</f>
        <v>39.342256081075249</v>
      </c>
      <c r="N33" s="111">
        <f>IFERROR(HARMEAN(N6:N7),"NA")</f>
        <v>39.342256081075249</v>
      </c>
      <c r="O33" s="111">
        <f>IFERROR(HARMEAN(O6:O7),"NA")</f>
        <v>7.1477514831441473</v>
      </c>
      <c r="P33" s="133">
        <f>IFERROR(HARMEAN(P6:P7),"NA")</f>
        <v>6.9274491157129585</v>
      </c>
    </row>
    <row r="34" spans="2:16" ht="4.2" customHeight="1" x14ac:dyDescent="0.3">
      <c r="B34" s="14"/>
      <c r="C34" s="3"/>
      <c r="D34" s="3"/>
      <c r="E34" s="3"/>
      <c r="F34" s="3"/>
      <c r="G34" s="3"/>
      <c r="H34" s="3"/>
      <c r="I34" s="3"/>
      <c r="J34" s="3"/>
      <c r="K34" s="3"/>
      <c r="L34" s="48"/>
      <c r="M34" s="48"/>
      <c r="N34" s="48"/>
      <c r="O34" s="48"/>
      <c r="P34" s="140"/>
    </row>
  </sheetData>
  <sheetProtection sheet="1" objects="1" scenarios="1"/>
  <pageMargins left="0.7" right="0.7" top="0.75" bottom="0.75" header="0.3" footer="0.3"/>
  <pageSetup paperSize="9" scale="7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34"/>
  <sheetViews>
    <sheetView showGridLines="0" workbookViewId="0"/>
  </sheetViews>
  <sheetFormatPr defaultRowHeight="14.4" x14ac:dyDescent="0.3"/>
  <cols>
    <col min="3" max="3" width="3.5546875" customWidth="1"/>
    <col min="5" max="5" width="17.44140625" customWidth="1"/>
    <col min="6" max="6" width="15.5546875" customWidth="1"/>
    <col min="7" max="7" width="17.33203125" customWidth="1"/>
    <col min="8" max="9" width="13.44140625" bestFit="1" customWidth="1"/>
    <col min="10" max="10" width="15.5546875" customWidth="1"/>
    <col min="11" max="13" width="7.6640625" bestFit="1" customWidth="1"/>
    <col min="14" max="14" width="11.6640625" bestFit="1" customWidth="1"/>
  </cols>
  <sheetData>
    <row r="1" spans="1:14" x14ac:dyDescent="0.3">
      <c r="A1" s="123"/>
    </row>
    <row r="2" spans="1:14" ht="21" x14ac:dyDescent="0.4">
      <c r="C2" s="15" t="s">
        <v>150</v>
      </c>
    </row>
    <row r="3" spans="1:14" ht="15" thickBot="1" x14ac:dyDescent="0.35"/>
    <row r="4" spans="1:14" x14ac:dyDescent="0.3">
      <c r="B4" s="62"/>
      <c r="C4" s="39"/>
      <c r="D4" s="39"/>
      <c r="E4" s="39"/>
      <c r="F4" s="39"/>
      <c r="G4" s="39"/>
      <c r="H4" s="39"/>
      <c r="I4" s="39"/>
      <c r="J4" s="39"/>
      <c r="K4" s="39" t="s">
        <v>84</v>
      </c>
      <c r="L4" s="39" t="s">
        <v>84</v>
      </c>
      <c r="M4" s="39" t="s">
        <v>84</v>
      </c>
      <c r="N4" s="131" t="s">
        <v>84</v>
      </c>
    </row>
    <row r="5" spans="1:14" x14ac:dyDescent="0.3">
      <c r="B5" s="137"/>
      <c r="C5" s="28"/>
      <c r="D5" s="28" t="s">
        <v>79</v>
      </c>
      <c r="E5" s="28" t="s">
        <v>81</v>
      </c>
      <c r="F5" s="28" t="s">
        <v>44</v>
      </c>
      <c r="G5" s="28" t="s">
        <v>51</v>
      </c>
      <c r="H5" s="28" t="s">
        <v>52</v>
      </c>
      <c r="I5" s="28" t="s">
        <v>55</v>
      </c>
      <c r="J5" s="28" t="s">
        <v>54</v>
      </c>
      <c r="K5" s="28" t="s">
        <v>51</v>
      </c>
      <c r="L5" s="28" t="s">
        <v>52</v>
      </c>
      <c r="M5" s="28" t="s">
        <v>55</v>
      </c>
      <c r="N5" s="156" t="s">
        <v>54</v>
      </c>
    </row>
    <row r="6" spans="1:14" x14ac:dyDescent="0.3">
      <c r="B6" s="116" t="s">
        <v>59</v>
      </c>
      <c r="C6" s="57"/>
      <c r="D6" s="57" t="str">
        <f>Ticker1!C2</f>
        <v>IDXX</v>
      </c>
      <c r="E6" s="110">
        <f>Ticker1!F21</f>
        <v>5402259200</v>
      </c>
      <c r="F6" s="119">
        <f>Ticker1!F28</f>
        <v>5464782200</v>
      </c>
      <c r="G6" s="110">
        <f>Ticker1!H33</f>
        <v>1194918000</v>
      </c>
      <c r="H6" s="110">
        <f>Ticker1!H41</f>
        <v>231403000</v>
      </c>
      <c r="I6" s="119">
        <f>Ticker1!H48</f>
        <v>231403000</v>
      </c>
      <c r="J6" s="110">
        <f>Ticker1!H61</f>
        <v>632069000</v>
      </c>
      <c r="K6" s="100">
        <f>Ticker1!I65</f>
        <v>4.5733533179682624</v>
      </c>
      <c r="L6" s="100">
        <f>Ticker1!I68</f>
        <v>23.615865827150039</v>
      </c>
      <c r="M6" s="135">
        <f>Ticker1!I71</f>
        <v>23.615865827150039</v>
      </c>
      <c r="N6" s="121">
        <f>Ticker1!I77</f>
        <v>8.645863347197853</v>
      </c>
    </row>
    <row r="7" spans="1:14" x14ac:dyDescent="0.3">
      <c r="B7" s="105" t="s">
        <v>60</v>
      </c>
      <c r="C7" s="18"/>
      <c r="D7" s="18" t="str">
        <f>Ticker2!C2</f>
        <v>IMMU</v>
      </c>
      <c r="E7" s="34">
        <f>Ticker2!F21</f>
        <v>222429180.84</v>
      </c>
      <c r="F7" s="46">
        <f>Ticker2!F28</f>
        <v>189591084.84</v>
      </c>
      <c r="G7" s="34">
        <f>Ticker2!H33</f>
        <v>14360312</v>
      </c>
      <c r="H7" s="34">
        <f>Ticker2!H41</f>
        <v>-16633627</v>
      </c>
      <c r="I7" s="46">
        <f>Ticker2!H48</f>
        <v>-16633627</v>
      </c>
      <c r="J7" s="34">
        <f>Ticker2!H61</f>
        <v>13954111</v>
      </c>
      <c r="K7" s="58">
        <f>Ticker2!I65</f>
        <v>13.202434935954038</v>
      </c>
      <c r="L7" s="58">
        <f>Ticker2!I68</f>
        <v>-11.398060377330813</v>
      </c>
      <c r="M7" s="63">
        <f>Ticker2!I71</f>
        <v>-11.398060377330813</v>
      </c>
      <c r="N7" s="104">
        <f>Ticker2!I77</f>
        <v>13.586754816555494</v>
      </c>
    </row>
    <row r="8" spans="1:14" hidden="1" x14ac:dyDescent="0.3">
      <c r="B8" s="105" t="s">
        <v>61</v>
      </c>
      <c r="C8" s="18"/>
      <c r="D8" s="18">
        <f>Ticker3!C2</f>
        <v>0</v>
      </c>
      <c r="E8" s="34">
        <f>Ticker3!F21</f>
        <v>0</v>
      </c>
      <c r="F8" s="46">
        <f>Ticker3!F28</f>
        <v>0</v>
      </c>
      <c r="G8" s="34">
        <f>Ticker3!H33</f>
        <v>0</v>
      </c>
      <c r="H8" s="34">
        <f>Ticker3!H41</f>
        <v>0</v>
      </c>
      <c r="I8" s="46">
        <f>Ticker3!H48</f>
        <v>0</v>
      </c>
      <c r="J8" s="34">
        <f>Ticker3!H61</f>
        <v>0</v>
      </c>
      <c r="K8" s="58">
        <f>Ticker3!I65</f>
        <v>0</v>
      </c>
      <c r="L8" s="58">
        <f>Ticker3!I68</f>
        <v>0</v>
      </c>
      <c r="M8" s="63">
        <f>Ticker3!I71</f>
        <v>0</v>
      </c>
      <c r="N8" s="104">
        <f>Ticker3!I77</f>
        <v>0</v>
      </c>
    </row>
    <row r="9" spans="1:14" hidden="1" x14ac:dyDescent="0.3">
      <c r="B9" s="105" t="s">
        <v>62</v>
      </c>
      <c r="C9" s="18"/>
      <c r="D9" s="18">
        <f>Ticker4!C2</f>
        <v>0</v>
      </c>
      <c r="E9" s="34">
        <f>Ticker4!F21</f>
        <v>0</v>
      </c>
      <c r="F9" s="46">
        <f>Ticker4!F28</f>
        <v>0</v>
      </c>
      <c r="G9" s="34">
        <f>Ticker4!H33</f>
        <v>0</v>
      </c>
      <c r="H9" s="34">
        <f>Ticker4!H41</f>
        <v>0</v>
      </c>
      <c r="I9" s="46">
        <f>Ticker4!H48</f>
        <v>0</v>
      </c>
      <c r="J9" s="34">
        <f>Ticker4!H61</f>
        <v>0</v>
      </c>
      <c r="K9" s="58">
        <f>Ticker4!I65</f>
        <v>0</v>
      </c>
      <c r="L9" s="58">
        <f>Ticker4!I68</f>
        <v>0</v>
      </c>
      <c r="M9" s="63">
        <f>Ticker4!I71</f>
        <v>0</v>
      </c>
      <c r="N9" s="104">
        <f>Ticker4!I77</f>
        <v>0</v>
      </c>
    </row>
    <row r="10" spans="1:14" hidden="1" x14ac:dyDescent="0.3">
      <c r="B10" s="109" t="s">
        <v>63</v>
      </c>
      <c r="C10" s="99"/>
      <c r="D10" s="99">
        <f>Ticker5!C2</f>
        <v>0</v>
      </c>
      <c r="E10" s="46">
        <f>Ticker5!F21</f>
        <v>0</v>
      </c>
      <c r="F10" s="46">
        <f>Ticker5!F28</f>
        <v>0</v>
      </c>
      <c r="G10" s="46">
        <f>Ticker5!H33</f>
        <v>0</v>
      </c>
      <c r="H10" s="46">
        <f>Ticker5!H41</f>
        <v>0</v>
      </c>
      <c r="I10" s="46">
        <f>Ticker5!H48</f>
        <v>0</v>
      </c>
      <c r="J10" s="46">
        <f>Ticker5!H61</f>
        <v>0</v>
      </c>
      <c r="K10" s="63">
        <f>Ticker5!I65</f>
        <v>0</v>
      </c>
      <c r="L10" s="63">
        <f>Ticker5!I68</f>
        <v>0</v>
      </c>
      <c r="M10" s="63">
        <f>Ticker5!I71</f>
        <v>0</v>
      </c>
      <c r="N10" s="108">
        <f>Ticker5!I77</f>
        <v>0</v>
      </c>
    </row>
    <row r="11" spans="1:14" hidden="1" x14ac:dyDescent="0.3">
      <c r="B11" s="105" t="s">
        <v>64</v>
      </c>
      <c r="C11" s="18"/>
      <c r="D11" s="18">
        <f>Ticker6!C2</f>
        <v>0</v>
      </c>
      <c r="E11" s="34">
        <f>Ticker6!F21</f>
        <v>0</v>
      </c>
      <c r="F11" s="46">
        <f>Ticker6!F28</f>
        <v>0</v>
      </c>
      <c r="G11" s="34">
        <f>Ticker6!H33</f>
        <v>0</v>
      </c>
      <c r="H11" s="34">
        <f>Ticker6!H41</f>
        <v>0</v>
      </c>
      <c r="I11" s="46">
        <f>Ticker6!H48</f>
        <v>0</v>
      </c>
      <c r="J11" s="34">
        <f>Ticker6!H61</f>
        <v>0</v>
      </c>
      <c r="K11" s="58">
        <f>Ticker6!I65</f>
        <v>0</v>
      </c>
      <c r="L11" s="58">
        <f>Ticker6!I68</f>
        <v>0</v>
      </c>
      <c r="M11" s="63">
        <f>Ticker6!I71</f>
        <v>0</v>
      </c>
      <c r="N11" s="104">
        <f>Ticker6!I77</f>
        <v>0</v>
      </c>
    </row>
    <row r="12" spans="1:14" hidden="1" x14ac:dyDescent="0.3">
      <c r="B12" s="105" t="s">
        <v>65</v>
      </c>
      <c r="C12" s="18"/>
      <c r="D12" s="18">
        <f>Ticker7!C2</f>
        <v>0</v>
      </c>
      <c r="E12" s="34">
        <f>Ticker7!F21</f>
        <v>0</v>
      </c>
      <c r="F12" s="46">
        <f>Ticker7!F28</f>
        <v>0</v>
      </c>
      <c r="G12" s="34">
        <f>Ticker7!H33</f>
        <v>0</v>
      </c>
      <c r="H12" s="34">
        <f>Ticker7!H41</f>
        <v>0</v>
      </c>
      <c r="I12" s="46">
        <f>Ticker7!H48</f>
        <v>0</v>
      </c>
      <c r="J12" s="34">
        <f>Ticker7!H61</f>
        <v>0</v>
      </c>
      <c r="K12" s="58">
        <f>Ticker7!I65</f>
        <v>0</v>
      </c>
      <c r="L12" s="58">
        <f>Ticker7!I68</f>
        <v>0</v>
      </c>
      <c r="M12" s="63">
        <f>Ticker7!I71</f>
        <v>0</v>
      </c>
      <c r="N12" s="104">
        <f>Ticker7!I77</f>
        <v>0</v>
      </c>
    </row>
    <row r="13" spans="1:14" hidden="1" x14ac:dyDescent="0.3">
      <c r="B13" s="105" t="s">
        <v>66</v>
      </c>
      <c r="C13" s="18"/>
      <c r="D13" s="18">
        <f>Ticker8!C2</f>
        <v>0</v>
      </c>
      <c r="E13" s="34">
        <f>Ticker8!F21</f>
        <v>0</v>
      </c>
      <c r="F13" s="46">
        <f>Ticker8!F28</f>
        <v>0</v>
      </c>
      <c r="G13" s="34">
        <f>Ticker8!H33</f>
        <v>0</v>
      </c>
      <c r="H13" s="34">
        <f>Ticker8!H41</f>
        <v>0</v>
      </c>
      <c r="I13" s="46">
        <f>Ticker8!H48</f>
        <v>0</v>
      </c>
      <c r="J13" s="34">
        <f>Ticker8!H61</f>
        <v>0</v>
      </c>
      <c r="K13" s="58">
        <f>Ticker8!I65</f>
        <v>0</v>
      </c>
      <c r="L13" s="58">
        <f>Ticker8!I68</f>
        <v>0</v>
      </c>
      <c r="M13" s="63">
        <f>Ticker8!I71</f>
        <v>0</v>
      </c>
      <c r="N13" s="104">
        <f>Ticker8!I77</f>
        <v>0</v>
      </c>
    </row>
    <row r="14" spans="1:14" hidden="1" x14ac:dyDescent="0.3">
      <c r="B14" s="105" t="s">
        <v>67</v>
      </c>
      <c r="C14" s="18"/>
      <c r="D14" s="18">
        <f>Ticker9!C2</f>
        <v>0</v>
      </c>
      <c r="E14" s="34">
        <f>Ticker9!F21</f>
        <v>0</v>
      </c>
      <c r="F14" s="46">
        <f>Ticker9!F28</f>
        <v>0</v>
      </c>
      <c r="G14" s="34">
        <f>Ticker9!H33</f>
        <v>0</v>
      </c>
      <c r="H14" s="34">
        <f>Ticker9!H41</f>
        <v>0</v>
      </c>
      <c r="I14" s="46">
        <f>Ticker9!H48</f>
        <v>0</v>
      </c>
      <c r="J14" s="34">
        <f>Ticker9!H61</f>
        <v>0</v>
      </c>
      <c r="K14" s="58">
        <f>Ticker9!I65</f>
        <v>0</v>
      </c>
      <c r="L14" s="58">
        <f>Ticker9!I68</f>
        <v>0</v>
      </c>
      <c r="M14" s="63">
        <f>Ticker9!I71</f>
        <v>0</v>
      </c>
      <c r="N14" s="104">
        <f>Ticker9!I77</f>
        <v>0</v>
      </c>
    </row>
    <row r="15" spans="1:14" hidden="1" x14ac:dyDescent="0.3">
      <c r="B15" s="109" t="s">
        <v>68</v>
      </c>
      <c r="C15" s="99"/>
      <c r="D15" s="99">
        <f>Ticker10!C2</f>
        <v>0</v>
      </c>
      <c r="E15" s="46">
        <f>Ticker10!F21</f>
        <v>0</v>
      </c>
      <c r="F15" s="46">
        <f>Ticker10!F28</f>
        <v>0</v>
      </c>
      <c r="G15" s="46">
        <f>Ticker10!H33</f>
        <v>0</v>
      </c>
      <c r="H15" s="46">
        <f>Ticker10!H41</f>
        <v>0</v>
      </c>
      <c r="I15" s="46">
        <f>Ticker10!H48</f>
        <v>0</v>
      </c>
      <c r="J15" s="46">
        <f>Ticker10!H61</f>
        <v>0</v>
      </c>
      <c r="K15" s="63">
        <f>Ticker10!I65</f>
        <v>0</v>
      </c>
      <c r="L15" s="63">
        <f>Ticker10!I68</f>
        <v>0</v>
      </c>
      <c r="M15" s="63">
        <f>Ticker10!I71</f>
        <v>0</v>
      </c>
      <c r="N15" s="108">
        <f>Ticker10!I77</f>
        <v>0</v>
      </c>
    </row>
    <row r="16" spans="1:14" hidden="1" x14ac:dyDescent="0.3">
      <c r="B16" s="105" t="s">
        <v>69</v>
      </c>
      <c r="C16" s="18"/>
      <c r="D16" s="18">
        <f>Ticker11!C2</f>
        <v>0</v>
      </c>
      <c r="E16" s="34">
        <f>Ticker11!F21</f>
        <v>0</v>
      </c>
      <c r="F16" s="46">
        <f>Ticker11!F28</f>
        <v>0</v>
      </c>
      <c r="G16" s="34">
        <f>Ticker11!H33</f>
        <v>0</v>
      </c>
      <c r="H16" s="34">
        <f>Ticker11!H41</f>
        <v>0</v>
      </c>
      <c r="I16" s="46">
        <f>Ticker11!H48</f>
        <v>0</v>
      </c>
      <c r="J16" s="34">
        <f>Ticker11!H61</f>
        <v>0</v>
      </c>
      <c r="K16" s="58">
        <f>Ticker11!I65</f>
        <v>0</v>
      </c>
      <c r="L16" s="58">
        <f>Ticker11!I68</f>
        <v>0</v>
      </c>
      <c r="M16" s="63">
        <f>Ticker11!I71</f>
        <v>0</v>
      </c>
      <c r="N16" s="104">
        <f>Ticker11!I77</f>
        <v>0</v>
      </c>
    </row>
    <row r="17" spans="2:14" hidden="1" x14ac:dyDescent="0.3">
      <c r="B17" s="105" t="s">
        <v>70</v>
      </c>
      <c r="C17" s="18"/>
      <c r="D17" s="18">
        <f>Ticker12!C2</f>
        <v>0</v>
      </c>
      <c r="E17" s="34">
        <f>Ticker12!F21</f>
        <v>0</v>
      </c>
      <c r="F17" s="46">
        <f>Ticker12!F28</f>
        <v>0</v>
      </c>
      <c r="G17" s="34">
        <f>Ticker12!H33</f>
        <v>0</v>
      </c>
      <c r="H17" s="34">
        <f>Ticker12!H41</f>
        <v>0</v>
      </c>
      <c r="I17" s="46">
        <f>Ticker12!H48</f>
        <v>0</v>
      </c>
      <c r="J17" s="34">
        <f>Ticker12!H61</f>
        <v>0</v>
      </c>
      <c r="K17" s="58">
        <f>Ticker12!I65</f>
        <v>0</v>
      </c>
      <c r="L17" s="58">
        <f>Ticker12!I68</f>
        <v>0</v>
      </c>
      <c r="M17" s="63">
        <f>Ticker12!I71</f>
        <v>0</v>
      </c>
      <c r="N17" s="104">
        <f>Ticker12!I77</f>
        <v>0</v>
      </c>
    </row>
    <row r="18" spans="2:14" hidden="1" x14ac:dyDescent="0.3">
      <c r="B18" s="105" t="s">
        <v>71</v>
      </c>
      <c r="C18" s="18"/>
      <c r="D18" s="18">
        <f>Ticker13!C2</f>
        <v>0</v>
      </c>
      <c r="E18" s="34">
        <f>Ticker13!F21</f>
        <v>0</v>
      </c>
      <c r="F18" s="46">
        <f>Ticker13!F28</f>
        <v>0</v>
      </c>
      <c r="G18" s="34">
        <f>Ticker13!H33</f>
        <v>0</v>
      </c>
      <c r="H18" s="34">
        <f>Ticker13!H41</f>
        <v>0</v>
      </c>
      <c r="I18" s="46">
        <f>Ticker13!H48</f>
        <v>0</v>
      </c>
      <c r="J18" s="34">
        <f>Ticker13!H61</f>
        <v>0</v>
      </c>
      <c r="K18" s="58">
        <f>Ticker13!I65</f>
        <v>0</v>
      </c>
      <c r="L18" s="58">
        <f>Ticker13!I68</f>
        <v>0</v>
      </c>
      <c r="M18" s="63">
        <f>Ticker13!I71</f>
        <v>0</v>
      </c>
      <c r="N18" s="104">
        <f>Ticker13!I77</f>
        <v>0</v>
      </c>
    </row>
    <row r="19" spans="2:14" hidden="1" x14ac:dyDescent="0.3">
      <c r="B19" s="105" t="s">
        <v>72</v>
      </c>
      <c r="C19" s="18"/>
      <c r="D19" s="18">
        <f>Ticker14!C2</f>
        <v>0</v>
      </c>
      <c r="E19" s="34">
        <f>Ticker14!F21</f>
        <v>0</v>
      </c>
      <c r="F19" s="46">
        <f>Ticker14!F28</f>
        <v>0</v>
      </c>
      <c r="G19" s="34">
        <f>Ticker14!H33</f>
        <v>0</v>
      </c>
      <c r="H19" s="34">
        <f>Ticker14!H41</f>
        <v>0</v>
      </c>
      <c r="I19" s="46">
        <f>Ticker14!H48</f>
        <v>0</v>
      </c>
      <c r="J19" s="34">
        <f>Ticker14!H61</f>
        <v>0</v>
      </c>
      <c r="K19" s="58">
        <f>Ticker14!I65</f>
        <v>0</v>
      </c>
      <c r="L19" s="58">
        <f>Ticker14!I68</f>
        <v>0</v>
      </c>
      <c r="M19" s="63">
        <f>Ticker14!I71</f>
        <v>0</v>
      </c>
      <c r="N19" s="104">
        <f>Ticker14!I77</f>
        <v>0</v>
      </c>
    </row>
    <row r="20" spans="2:14" hidden="1" x14ac:dyDescent="0.3">
      <c r="B20" s="109" t="s">
        <v>73</v>
      </c>
      <c r="C20" s="99"/>
      <c r="D20" s="99">
        <f>Ticker15!C2</f>
        <v>0</v>
      </c>
      <c r="E20" s="46">
        <f>Ticker15!F21</f>
        <v>0</v>
      </c>
      <c r="F20" s="46">
        <f>Ticker15!F28</f>
        <v>0</v>
      </c>
      <c r="G20" s="46">
        <f>Ticker15!H33</f>
        <v>0</v>
      </c>
      <c r="H20" s="46">
        <f>Ticker15!H41</f>
        <v>0</v>
      </c>
      <c r="I20" s="46">
        <f>Ticker15!H48</f>
        <v>0</v>
      </c>
      <c r="J20" s="46">
        <f>Ticker15!H61</f>
        <v>0</v>
      </c>
      <c r="K20" s="63">
        <f>Ticker15!I65</f>
        <v>0</v>
      </c>
      <c r="L20" s="63">
        <f>Ticker15!I68</f>
        <v>0</v>
      </c>
      <c r="M20" s="63">
        <f>Ticker15!I71</f>
        <v>0</v>
      </c>
      <c r="N20" s="108">
        <f>Ticker15!I77</f>
        <v>0</v>
      </c>
    </row>
    <row r="21" spans="2:14" hidden="1" x14ac:dyDescent="0.3">
      <c r="B21" s="105" t="s">
        <v>74</v>
      </c>
      <c r="C21" s="18"/>
      <c r="D21" s="18">
        <f>Ticker16!C2</f>
        <v>0</v>
      </c>
      <c r="E21" s="34">
        <f>Ticker16!F21</f>
        <v>0</v>
      </c>
      <c r="F21" s="46">
        <f>Ticker16!F28</f>
        <v>0</v>
      </c>
      <c r="G21" s="34">
        <f>Ticker16!H33</f>
        <v>0</v>
      </c>
      <c r="H21" s="34">
        <f>Ticker16!H41</f>
        <v>0</v>
      </c>
      <c r="I21" s="46">
        <f>Ticker16!H48</f>
        <v>0</v>
      </c>
      <c r="J21" s="34">
        <f>Ticker16!H61</f>
        <v>0</v>
      </c>
      <c r="K21" s="58">
        <f>Ticker16!I65</f>
        <v>0</v>
      </c>
      <c r="L21" s="58">
        <f>Ticker16!I68</f>
        <v>0</v>
      </c>
      <c r="M21" s="63">
        <f>Ticker16!I71</f>
        <v>0</v>
      </c>
      <c r="N21" s="104">
        <f>Ticker16!I77</f>
        <v>0</v>
      </c>
    </row>
    <row r="22" spans="2:14" hidden="1" x14ac:dyDescent="0.3">
      <c r="B22" s="105" t="s">
        <v>75</v>
      </c>
      <c r="C22" s="18"/>
      <c r="D22" s="18" t="str">
        <f>Ticker17!C2</f>
        <v>IDXX</v>
      </c>
      <c r="E22" s="34">
        <f>Ticker17!F21</f>
        <v>5402259200</v>
      </c>
      <c r="F22" s="46">
        <f>Ticker17!F28</f>
        <v>5464782200</v>
      </c>
      <c r="G22" s="34">
        <f>Ticker17!H33</f>
        <v>1194918000</v>
      </c>
      <c r="H22" s="34">
        <f>Ticker17!H41</f>
        <v>231403000</v>
      </c>
      <c r="I22" s="46">
        <f>Ticker17!H48</f>
        <v>231403000</v>
      </c>
      <c r="J22" s="34">
        <f>Ticker17!H61</f>
        <v>632069000</v>
      </c>
      <c r="K22" s="58">
        <f>Ticker17!I65</f>
        <v>4.5733533179682624</v>
      </c>
      <c r="L22" s="58">
        <f>Ticker17!I68</f>
        <v>23.615865827150039</v>
      </c>
      <c r="M22" s="63">
        <f>Ticker17!I71</f>
        <v>23.615865827150039</v>
      </c>
      <c r="N22" s="104">
        <f>Ticker17!I77</f>
        <v>8.645863347197853</v>
      </c>
    </row>
    <row r="23" spans="2:14" hidden="1" x14ac:dyDescent="0.3">
      <c r="B23" s="105" t="s">
        <v>76</v>
      </c>
      <c r="C23" s="18"/>
      <c r="D23" s="18">
        <f>Ticker18!C2</f>
        <v>0</v>
      </c>
      <c r="E23" s="34">
        <f>Ticker18!F21</f>
        <v>0</v>
      </c>
      <c r="F23" s="46">
        <f>Ticker18!F28</f>
        <v>0</v>
      </c>
      <c r="G23" s="34">
        <f>Ticker18!H33</f>
        <v>0</v>
      </c>
      <c r="H23" s="34">
        <f>Ticker18!H41</f>
        <v>0</v>
      </c>
      <c r="I23" s="46">
        <f>Ticker18!H48</f>
        <v>0</v>
      </c>
      <c r="J23" s="34">
        <f>Ticker18!H61</f>
        <v>0</v>
      </c>
      <c r="K23" s="58">
        <f>Ticker18!I65</f>
        <v>0</v>
      </c>
      <c r="L23" s="58">
        <f>Ticker18!I68</f>
        <v>0</v>
      </c>
      <c r="M23" s="63">
        <f>Ticker18!I71</f>
        <v>0</v>
      </c>
      <c r="N23" s="104">
        <f>Ticker18!I77</f>
        <v>0</v>
      </c>
    </row>
    <row r="24" spans="2:14" hidden="1" x14ac:dyDescent="0.3">
      <c r="B24" s="105" t="s">
        <v>77</v>
      </c>
      <c r="C24" s="18"/>
      <c r="D24" s="18">
        <f>Ticker19!C2</f>
        <v>0</v>
      </c>
      <c r="E24" s="34">
        <f>Ticker19!F21</f>
        <v>0</v>
      </c>
      <c r="F24" s="46">
        <f>Ticker19!F28</f>
        <v>0</v>
      </c>
      <c r="G24" s="34">
        <f>Ticker19!H33</f>
        <v>0</v>
      </c>
      <c r="H24" s="34">
        <f>Ticker19!H41</f>
        <v>0</v>
      </c>
      <c r="I24" s="46">
        <f>Ticker19!H48</f>
        <v>0</v>
      </c>
      <c r="J24" s="34">
        <f>Ticker19!H61</f>
        <v>0</v>
      </c>
      <c r="K24" s="58">
        <f>Ticker19!I65</f>
        <v>0</v>
      </c>
      <c r="L24" s="58">
        <f>Ticker19!I68</f>
        <v>0</v>
      </c>
      <c r="M24" s="63">
        <f>Ticker19!I71</f>
        <v>0</v>
      </c>
      <c r="N24" s="104">
        <f>Ticker19!I77</f>
        <v>0</v>
      </c>
    </row>
    <row r="25" spans="2:14" hidden="1" x14ac:dyDescent="0.3">
      <c r="B25" s="109" t="s">
        <v>78</v>
      </c>
      <c r="C25" s="99"/>
      <c r="D25" s="99">
        <f>Ticker20!C2</f>
        <v>0</v>
      </c>
      <c r="E25" s="46">
        <f>Ticker20!F21</f>
        <v>0</v>
      </c>
      <c r="F25" s="46">
        <f>Ticker20!F28</f>
        <v>0</v>
      </c>
      <c r="G25" s="46">
        <f>Ticker20!H33</f>
        <v>0</v>
      </c>
      <c r="H25" s="46">
        <f>Ticker20!H41</f>
        <v>0</v>
      </c>
      <c r="I25" s="46">
        <f>Ticker20!H48</f>
        <v>0</v>
      </c>
      <c r="J25" s="46">
        <f>Ticker20!H61</f>
        <v>0</v>
      </c>
      <c r="K25" s="63">
        <f>Ticker20!I65</f>
        <v>0</v>
      </c>
      <c r="L25" s="63">
        <f>Ticker20!I68</f>
        <v>0</v>
      </c>
      <c r="M25" s="63">
        <f>Ticker20!I71</f>
        <v>0</v>
      </c>
      <c r="N25" s="108">
        <f>Ticker20!I77</f>
        <v>0</v>
      </c>
    </row>
    <row r="26" spans="2:14" ht="4.2" customHeight="1" x14ac:dyDescent="0.3">
      <c r="B26" s="136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4"/>
    </row>
    <row r="27" spans="2:14" ht="4.2" customHeight="1" x14ac:dyDescent="0.3">
      <c r="B27" s="116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141"/>
    </row>
    <row r="28" spans="2:14" x14ac:dyDescent="0.3">
      <c r="B28" s="105" t="s">
        <v>80</v>
      </c>
      <c r="C28" s="18"/>
      <c r="D28" s="18"/>
      <c r="E28" s="18"/>
      <c r="F28" s="18"/>
      <c r="G28" s="34">
        <f>Input!D6</f>
        <v>2000000</v>
      </c>
      <c r="H28" s="34">
        <f>Input!D11</f>
        <v>850000</v>
      </c>
      <c r="I28" s="34">
        <f>Input!D15</f>
        <v>750000</v>
      </c>
      <c r="J28" s="34">
        <f>Input!D23</f>
        <v>1000000</v>
      </c>
      <c r="K28" s="58"/>
      <c r="L28" s="58"/>
      <c r="M28" s="58"/>
      <c r="N28" s="104"/>
    </row>
    <row r="29" spans="2:14" ht="4.2" customHeight="1" x14ac:dyDescent="0.3">
      <c r="B29" s="126"/>
      <c r="C29" s="59"/>
      <c r="D29" s="59"/>
      <c r="E29" s="59"/>
      <c r="F29" s="59"/>
      <c r="G29" s="59"/>
      <c r="H29" s="59"/>
      <c r="I29" s="59"/>
      <c r="J29" s="59"/>
      <c r="K29" s="107"/>
      <c r="L29" s="107"/>
      <c r="M29" s="107"/>
      <c r="N29" s="124"/>
    </row>
    <row r="30" spans="2:14" ht="4.2" customHeight="1" x14ac:dyDescent="0.3">
      <c r="B30" s="105"/>
      <c r="C30" s="18"/>
      <c r="D30" s="18"/>
      <c r="E30" s="18"/>
      <c r="F30" s="18"/>
      <c r="G30" s="18"/>
      <c r="H30" s="18"/>
      <c r="I30" s="18"/>
      <c r="J30" s="18"/>
      <c r="K30" s="58"/>
      <c r="L30" s="58"/>
      <c r="M30" s="58"/>
      <c r="N30" s="104"/>
    </row>
    <row r="31" spans="2:14" x14ac:dyDescent="0.3">
      <c r="B31" s="105" t="s">
        <v>85</v>
      </c>
      <c r="C31" s="18"/>
      <c r="D31" s="18"/>
      <c r="E31" s="18"/>
      <c r="F31" s="18"/>
      <c r="G31" s="18"/>
      <c r="H31" s="18"/>
      <c r="I31" s="18"/>
      <c r="J31" s="18"/>
      <c r="K31" s="58">
        <f>MEDIAN(K6:K7)</f>
        <v>8.8878941269611502</v>
      </c>
      <c r="L31" s="58">
        <f>MEDIAN(L6:L7)</f>
        <v>6.1089027249096137</v>
      </c>
      <c r="M31" s="58">
        <f>MEDIAN(M6:M7)</f>
        <v>6.1089027249096137</v>
      </c>
      <c r="N31" s="58">
        <f>MEDIAN(N6:N7)</f>
        <v>11.116309081876674</v>
      </c>
    </row>
    <row r="32" spans="2:14" x14ac:dyDescent="0.3">
      <c r="B32" s="105" t="s">
        <v>86</v>
      </c>
      <c r="C32" s="18"/>
      <c r="D32" s="18"/>
      <c r="E32" s="18"/>
      <c r="F32" s="18"/>
      <c r="G32" s="18"/>
      <c r="H32" s="18"/>
      <c r="I32" s="18"/>
      <c r="J32" s="18"/>
      <c r="K32" s="58">
        <f>AVERAGE(K6:K7)</f>
        <v>8.8878941269611502</v>
      </c>
      <c r="L32" s="58">
        <f>AVERAGE(L6:L7)</f>
        <v>6.1089027249096128</v>
      </c>
      <c r="M32" s="58">
        <f>AVERAGE(M6:M7)</f>
        <v>6.1089027249096128</v>
      </c>
      <c r="N32" s="58">
        <f>AVERAGE(N6:N7)</f>
        <v>11.116309081876674</v>
      </c>
    </row>
    <row r="33" spans="2:14" x14ac:dyDescent="0.3">
      <c r="B33" s="105" t="s">
        <v>87</v>
      </c>
      <c r="C33" s="18"/>
      <c r="D33" s="18"/>
      <c r="E33" s="18"/>
      <c r="F33" s="18"/>
      <c r="G33" s="18"/>
      <c r="H33" s="18"/>
      <c r="I33" s="18"/>
      <c r="J33" s="18"/>
      <c r="K33" s="111">
        <f>IFERROR(HARMEAN(K6:K7),"NA")</f>
        <v>6.7934427162500137</v>
      </c>
      <c r="L33" s="111" t="str">
        <f>IFERROR(HARMEAN(L6:L7),"NA")</f>
        <v>NA</v>
      </c>
      <c r="M33" s="111" t="str">
        <f>IFERROR(HARMEAN(M6:M7),"NA")</f>
        <v>NA</v>
      </c>
      <c r="N33" s="111">
        <f>IFERROR(HARMEAN(N6:N7),"NA")</f>
        <v>10.567286732548254</v>
      </c>
    </row>
    <row r="34" spans="2:14" ht="4.2" customHeight="1" x14ac:dyDescent="0.3">
      <c r="B34" s="126"/>
      <c r="C34" s="59"/>
      <c r="D34" s="59"/>
      <c r="E34" s="59"/>
      <c r="F34" s="59"/>
      <c r="G34" s="59"/>
      <c r="H34" s="59"/>
      <c r="I34" s="59"/>
      <c r="J34" s="59"/>
      <c r="K34" s="59"/>
      <c r="L34" s="107"/>
      <c r="M34" s="107"/>
      <c r="N34" s="124"/>
    </row>
  </sheetData>
  <sheetProtection sheet="1" objects="1" scenarios="1"/>
  <pageMargins left="0.7" right="0.7" top="0.75" bottom="0.75" header="0.3" footer="0.3"/>
  <pageSetup paperSize="9" scale="8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XFD80"/>
  <sheetViews>
    <sheetView showGridLines="0" workbookViewId="0"/>
  </sheetViews>
  <sheetFormatPr defaultRowHeight="14.4" x14ac:dyDescent="0.3"/>
  <cols>
    <col min="1" max="1" width="4.5546875" customWidth="1"/>
    <col min="2" max="2" width="22.88671875" customWidth="1"/>
    <col min="3" max="3" width="9" customWidth="1"/>
    <col min="4" max="4" width="11.6640625" customWidth="1"/>
    <col min="5" max="6" width="18.5546875" customWidth="1"/>
    <col min="7" max="7" width="0.6640625" customWidth="1"/>
    <col min="8" max="8" width="18.5546875" customWidth="1"/>
    <col min="9" max="9" width="16.6640625" customWidth="1"/>
    <col min="10" max="10" width="8.33203125" customWidth="1"/>
    <col min="11" max="11" width="11.5546875" customWidth="1"/>
    <col min="12" max="12" width="15.88671875" customWidth="1"/>
  </cols>
  <sheetData>
    <row r="2" spans="2:15" ht="21" x14ac:dyDescent="0.4">
      <c r="B2" s="15" t="s">
        <v>38</v>
      </c>
      <c r="C2" s="15" t="str">
        <f>RawData!F7</f>
        <v>IDXX</v>
      </c>
    </row>
    <row r="3" spans="2:15" x14ac:dyDescent="0.3">
      <c r="B3" t="s">
        <v>157</v>
      </c>
      <c r="C3" t="str">
        <f>RawData!F9</f>
        <v>IDEXX LABORATORIES INC /DE</v>
      </c>
    </row>
    <row r="4" spans="2:15" ht="21" x14ac:dyDescent="0.4">
      <c r="B4" s="15" t="s">
        <v>41</v>
      </c>
      <c r="F4" s="17"/>
      <c r="G4" s="17"/>
    </row>
    <row r="5" spans="2:15" x14ac:dyDescent="0.3">
      <c r="B5" s="12" t="s">
        <v>42</v>
      </c>
      <c r="C5" s="2"/>
      <c r="D5" s="96">
        <f>RawData!$D$13</f>
        <v>41274</v>
      </c>
      <c r="E5" s="2"/>
      <c r="F5" s="38"/>
      <c r="G5" s="38"/>
      <c r="H5" s="2"/>
      <c r="I5" s="11"/>
    </row>
    <row r="6" spans="2:15" x14ac:dyDescent="0.3">
      <c r="B6" s="6" t="s">
        <v>17</v>
      </c>
      <c r="C6" s="1"/>
      <c r="D6" s="30">
        <f>RawData!F15</f>
        <v>91.09</v>
      </c>
      <c r="E6" s="1"/>
      <c r="F6" s="17"/>
      <c r="G6" s="17"/>
      <c r="H6" s="1"/>
      <c r="I6" s="8"/>
      <c r="O6" s="7" t="s">
        <v>151</v>
      </c>
    </row>
    <row r="7" spans="2:15" x14ac:dyDescent="0.3">
      <c r="B7" s="6" t="s">
        <v>18</v>
      </c>
      <c r="C7" s="1"/>
      <c r="D7" s="30">
        <f>RawData!F16</f>
        <v>93</v>
      </c>
      <c r="E7" s="1"/>
      <c r="F7" s="17"/>
      <c r="G7" s="17"/>
      <c r="H7" s="1"/>
      <c r="I7" s="8"/>
      <c r="O7" s="7" t="s">
        <v>151</v>
      </c>
    </row>
    <row r="8" spans="2:15" ht="4.2" customHeight="1" x14ac:dyDescent="0.3">
      <c r="B8" s="6"/>
      <c r="C8" s="1"/>
      <c r="D8" s="30"/>
      <c r="E8" s="1"/>
      <c r="F8" s="17"/>
      <c r="G8" s="17"/>
      <c r="H8" s="1"/>
      <c r="I8" s="8"/>
    </row>
    <row r="9" spans="2:15" x14ac:dyDescent="0.3">
      <c r="B9" s="6" t="s">
        <v>43</v>
      </c>
      <c r="C9" s="1"/>
      <c r="D9" s="30">
        <f>AVERAGE(D6:D7)</f>
        <v>92.045000000000002</v>
      </c>
      <c r="E9" s="1"/>
      <c r="F9" s="17"/>
      <c r="G9" s="17"/>
      <c r="H9" s="1"/>
      <c r="I9" s="8"/>
      <c r="O9" s="7" t="s">
        <v>131</v>
      </c>
    </row>
    <row r="10" spans="2:15" ht="4.2" customHeight="1" x14ac:dyDescent="0.3">
      <c r="B10" s="6"/>
      <c r="C10" s="1"/>
      <c r="D10" s="30"/>
      <c r="E10" s="1"/>
      <c r="F10" s="17"/>
      <c r="G10" s="17"/>
      <c r="H10" s="1"/>
      <c r="I10" s="8"/>
    </row>
    <row r="11" spans="2:15" x14ac:dyDescent="0.3">
      <c r="B11" s="6" t="s">
        <v>16</v>
      </c>
      <c r="C11" s="1"/>
      <c r="D11" s="30">
        <f>RawData!F14</f>
        <v>92.8</v>
      </c>
      <c r="E11" s="1"/>
      <c r="F11" s="17"/>
      <c r="G11" s="17"/>
      <c r="H11" s="1"/>
      <c r="I11" s="8"/>
      <c r="O11" s="7" t="s">
        <v>151</v>
      </c>
    </row>
    <row r="12" spans="2:15" ht="4.2" customHeight="1" x14ac:dyDescent="0.3">
      <c r="B12" s="14"/>
      <c r="C12" s="3"/>
      <c r="D12" s="48"/>
      <c r="E12" s="3"/>
      <c r="F12" s="49"/>
      <c r="G12" s="49"/>
      <c r="H12" s="3"/>
      <c r="I12" s="22"/>
    </row>
    <row r="13" spans="2:15" ht="21" x14ac:dyDescent="0.4">
      <c r="B13" s="15" t="s">
        <v>158</v>
      </c>
      <c r="D13" s="74"/>
      <c r="F13" s="17"/>
      <c r="G13" s="17"/>
    </row>
    <row r="14" spans="2:15" ht="4.2" customHeight="1" x14ac:dyDescent="0.3">
      <c r="B14" s="12"/>
      <c r="C14" s="2"/>
      <c r="D14" s="44"/>
      <c r="E14" s="2"/>
      <c r="F14" s="38"/>
      <c r="G14" s="81"/>
      <c r="H14" s="12"/>
      <c r="I14" s="2"/>
      <c r="J14" s="2"/>
      <c r="K14" s="2"/>
      <c r="L14" s="2"/>
      <c r="M14" s="11"/>
    </row>
    <row r="15" spans="2:15" ht="12" customHeight="1" x14ac:dyDescent="0.3">
      <c r="B15" s="6" t="s">
        <v>165</v>
      </c>
      <c r="C15" s="1"/>
      <c r="D15" s="30"/>
      <c r="E15" s="1"/>
      <c r="F15" s="1"/>
      <c r="G15" s="8"/>
      <c r="H15" s="6" t="s">
        <v>166</v>
      </c>
      <c r="I15" s="1"/>
      <c r="J15" s="30"/>
      <c r="K15" s="162" t="s">
        <v>46</v>
      </c>
      <c r="L15" s="1"/>
      <c r="M15" s="8"/>
    </row>
    <row r="16" spans="2:15" x14ac:dyDescent="0.3">
      <c r="B16" s="6"/>
      <c r="C16" s="1"/>
      <c r="D16" s="45" t="s">
        <v>45</v>
      </c>
      <c r="E16" s="28" t="s">
        <v>46</v>
      </c>
      <c r="F16" s="28" t="s">
        <v>132</v>
      </c>
      <c r="G16" s="53"/>
      <c r="H16" s="6"/>
      <c r="I16" s="1"/>
      <c r="J16" s="45" t="s">
        <v>45</v>
      </c>
      <c r="K16" s="162"/>
      <c r="L16" s="28" t="s">
        <v>132</v>
      </c>
      <c r="M16" s="53"/>
    </row>
    <row r="17" spans="1:16384" x14ac:dyDescent="0.3">
      <c r="B17" s="79"/>
      <c r="C17" s="35"/>
      <c r="D17" s="78"/>
      <c r="E17" s="73"/>
      <c r="F17" s="98"/>
      <c r="G17" s="31"/>
      <c r="H17" s="97" t="s">
        <v>168</v>
      </c>
      <c r="I17" s="1"/>
      <c r="J17" s="93"/>
      <c r="K17" s="89"/>
      <c r="L17" s="4">
        <f t="shared" ref="L17:L20" si="0">J17*K17</f>
        <v>0</v>
      </c>
      <c r="M17" s="31"/>
      <c r="O17" s="7" t="s">
        <v>152</v>
      </c>
    </row>
    <row r="18" spans="1:16384" x14ac:dyDescent="0.3">
      <c r="B18" s="90"/>
      <c r="C18" s="35"/>
      <c r="D18" s="35"/>
      <c r="E18" s="35"/>
      <c r="F18" s="98"/>
      <c r="G18" s="31"/>
      <c r="H18" s="97" t="s">
        <v>129</v>
      </c>
      <c r="I18" s="1"/>
      <c r="J18" s="93"/>
      <c r="K18" s="89"/>
      <c r="L18" s="4">
        <f t="shared" si="0"/>
        <v>0</v>
      </c>
      <c r="M18" s="31"/>
      <c r="O18" s="7" t="s">
        <v>142</v>
      </c>
    </row>
    <row r="19" spans="1:16384" x14ac:dyDescent="0.3">
      <c r="B19" s="6" t="s">
        <v>172</v>
      </c>
      <c r="C19" s="1"/>
      <c r="D19" s="69">
        <f>D11</f>
        <v>92.8</v>
      </c>
      <c r="E19" s="34">
        <f>RawData!F20</f>
        <v>58214000</v>
      </c>
      <c r="F19" s="4">
        <f>D19*E19</f>
        <v>5402259200</v>
      </c>
      <c r="G19" s="31"/>
      <c r="H19" s="97" t="s">
        <v>47</v>
      </c>
      <c r="I19" s="1"/>
      <c r="J19" s="93"/>
      <c r="K19" s="89"/>
      <c r="L19" s="4">
        <f t="shared" si="0"/>
        <v>0</v>
      </c>
      <c r="M19" s="31"/>
      <c r="O19" s="7" t="s">
        <v>175</v>
      </c>
    </row>
    <row r="20" spans="1:16384" x14ac:dyDescent="0.3">
      <c r="B20" s="6" t="s">
        <v>171</v>
      </c>
      <c r="C20" s="1"/>
      <c r="D20" s="1"/>
      <c r="E20" s="1"/>
      <c r="F20" s="5">
        <f>RawData!F42</f>
        <v>0</v>
      </c>
      <c r="G20" s="31"/>
      <c r="H20" s="97" t="s">
        <v>148</v>
      </c>
      <c r="I20" s="1"/>
      <c r="J20" s="93"/>
      <c r="K20" s="89"/>
      <c r="L20" s="5">
        <f t="shared" si="0"/>
        <v>0</v>
      </c>
      <c r="M20" s="31"/>
      <c r="O20" s="7" t="s">
        <v>175</v>
      </c>
    </row>
    <row r="21" spans="1:16384" x14ac:dyDescent="0.3">
      <c r="B21" s="6" t="s">
        <v>81</v>
      </c>
      <c r="C21" s="1"/>
      <c r="D21" s="1"/>
      <c r="E21" s="1"/>
      <c r="F21" s="24">
        <f>SUM(F19:F20)</f>
        <v>5402259200</v>
      </c>
      <c r="G21" s="51"/>
      <c r="H21" s="6" t="s">
        <v>81</v>
      </c>
      <c r="I21" s="1"/>
      <c r="J21" s="1"/>
      <c r="K21" s="1"/>
      <c r="L21" s="24">
        <f>SUM(L17:L20)</f>
        <v>0</v>
      </c>
      <c r="M21" s="51"/>
      <c r="O21" s="7" t="s">
        <v>131</v>
      </c>
    </row>
    <row r="22" spans="1:16384" x14ac:dyDescent="0.3">
      <c r="B22" s="6" t="s">
        <v>133</v>
      </c>
      <c r="D22" s="1"/>
      <c r="E22" s="1"/>
      <c r="F22" s="4">
        <f>RawData!F41</f>
        <v>243917000</v>
      </c>
      <c r="G22" s="31"/>
      <c r="H22" s="6" t="s">
        <v>133</v>
      </c>
      <c r="J22" s="1"/>
      <c r="K22" s="1"/>
      <c r="L22" s="4">
        <f t="shared" ref="L22:L23" si="1">F22</f>
        <v>243917000</v>
      </c>
      <c r="M22" s="31"/>
      <c r="O22" s="7" t="s">
        <v>153</v>
      </c>
    </row>
    <row r="23" spans="1:16384" x14ac:dyDescent="0.3">
      <c r="B23" s="6" t="s">
        <v>134</v>
      </c>
      <c r="D23" s="1"/>
      <c r="E23" s="1"/>
      <c r="F23" s="5">
        <f>RawData!F40</f>
        <v>2501000</v>
      </c>
      <c r="G23" s="31"/>
      <c r="H23" s="6" t="s">
        <v>134</v>
      </c>
      <c r="J23" s="1"/>
      <c r="K23" s="1"/>
      <c r="L23" s="5">
        <f t="shared" si="1"/>
        <v>2501000</v>
      </c>
      <c r="M23" s="31"/>
      <c r="O23" s="7" t="s">
        <v>153</v>
      </c>
    </row>
    <row r="24" spans="1:16384" x14ac:dyDescent="0.3">
      <c r="B24" s="6" t="s">
        <v>82</v>
      </c>
      <c r="D24" s="1"/>
      <c r="E24" s="1"/>
      <c r="F24" s="4">
        <f>SUM(F21:F23)</f>
        <v>5648677200</v>
      </c>
      <c r="G24" s="31"/>
      <c r="H24" s="6" t="s">
        <v>82</v>
      </c>
      <c r="J24" s="1"/>
      <c r="K24" s="1"/>
      <c r="L24" s="4">
        <f>SUM(L21:L23)</f>
        <v>246418000</v>
      </c>
      <c r="M24" s="31"/>
      <c r="O24" s="7" t="s">
        <v>131</v>
      </c>
    </row>
    <row r="25" spans="1:16384" x14ac:dyDescent="0.3">
      <c r="B25" s="6" t="s">
        <v>48</v>
      </c>
      <c r="D25" s="1"/>
      <c r="E25" s="1"/>
      <c r="F25" s="4">
        <f>RawData!F35</f>
        <v>183895000</v>
      </c>
      <c r="G25" s="31"/>
      <c r="H25" s="6" t="s">
        <v>48</v>
      </c>
      <c r="J25" s="1"/>
      <c r="K25" s="1"/>
      <c r="L25" s="4">
        <f>F25</f>
        <v>183895000</v>
      </c>
      <c r="M25" s="31"/>
      <c r="O25" s="7" t="s">
        <v>154</v>
      </c>
    </row>
    <row r="26" spans="1:16384" ht="15" thickBot="1" x14ac:dyDescent="0.35">
      <c r="B26" s="6" t="s">
        <v>169</v>
      </c>
      <c r="D26" s="1"/>
      <c r="E26" s="1"/>
      <c r="F26" s="20">
        <f>F24-F25</f>
        <v>5464782200</v>
      </c>
      <c r="G26" s="4"/>
      <c r="H26" s="6" t="s">
        <v>170</v>
      </c>
      <c r="J26" s="1"/>
      <c r="K26" s="1"/>
      <c r="L26" s="20">
        <f>L24-L25</f>
        <v>62523000</v>
      </c>
      <c r="M26" s="31"/>
      <c r="O26" s="7" t="s">
        <v>131</v>
      </c>
    </row>
    <row r="27" spans="1:16384" ht="4.2" customHeight="1" thickTop="1" x14ac:dyDescent="0.3">
      <c r="A27" s="1"/>
      <c r="B27" s="6"/>
      <c r="C27" s="1"/>
      <c r="D27" s="1"/>
      <c r="E27" s="1"/>
      <c r="F27" s="1"/>
      <c r="G27" s="1"/>
      <c r="H27" s="6"/>
      <c r="I27" s="1"/>
      <c r="J27" s="1"/>
      <c r="K27" s="1"/>
      <c r="L27" s="1"/>
      <c r="M27" s="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pans="1:16384" ht="15" thickBot="1" x14ac:dyDescent="0.35">
      <c r="A28" s="1"/>
      <c r="B28" s="85" t="s">
        <v>167</v>
      </c>
      <c r="C28" s="1"/>
      <c r="D28" s="1"/>
      <c r="E28" s="1"/>
      <c r="F28" s="80">
        <f>F26</f>
        <v>5464782200</v>
      </c>
      <c r="G28" s="1"/>
      <c r="H28" s="6"/>
      <c r="I28" s="1"/>
      <c r="J28" s="1"/>
      <c r="K28" s="1"/>
      <c r="L28" s="1"/>
      <c r="M28" s="8"/>
      <c r="N28" s="1"/>
      <c r="O28" s="18" t="s">
        <v>177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pans="1:16384" ht="4.2" customHeight="1" thickTop="1" x14ac:dyDescent="0.3">
      <c r="B29" s="14"/>
      <c r="C29" s="3"/>
      <c r="D29" s="3"/>
      <c r="E29" s="3"/>
      <c r="F29" s="5"/>
      <c r="G29" s="5"/>
      <c r="H29" s="14"/>
      <c r="I29" s="3"/>
      <c r="J29" s="3"/>
      <c r="K29" s="3"/>
      <c r="L29" s="5"/>
      <c r="M29" s="94"/>
    </row>
    <row r="30" spans="1:16384" ht="21.6" thickBot="1" x14ac:dyDescent="0.45">
      <c r="B30" s="15" t="s">
        <v>159</v>
      </c>
      <c r="F30" s="55"/>
      <c r="G30" s="55"/>
    </row>
    <row r="31" spans="1:16384" x14ac:dyDescent="0.3">
      <c r="B31" s="62"/>
      <c r="C31" s="27"/>
      <c r="D31" s="27"/>
      <c r="E31" s="39" t="s">
        <v>49</v>
      </c>
      <c r="F31" s="27"/>
      <c r="G31" s="27"/>
      <c r="H31" s="39" t="s">
        <v>50</v>
      </c>
      <c r="I31" s="65"/>
    </row>
    <row r="32" spans="1:16384" ht="4.2" customHeight="1" x14ac:dyDescent="0.3">
      <c r="B32" s="12"/>
      <c r="C32" s="2"/>
      <c r="D32" s="2"/>
      <c r="E32" s="43"/>
      <c r="F32" s="2"/>
      <c r="G32" s="2"/>
      <c r="H32" s="43"/>
      <c r="I32" s="11"/>
    </row>
    <row r="33" spans="2:15" x14ac:dyDescent="0.3">
      <c r="B33" s="36" t="s">
        <v>51</v>
      </c>
      <c r="C33" s="1"/>
      <c r="D33" s="1"/>
      <c r="E33" s="4">
        <f>RawData!F22</f>
        <v>1218689000</v>
      </c>
      <c r="F33" s="1"/>
      <c r="G33" s="1"/>
      <c r="H33" s="4">
        <f>RawData!F21</f>
        <v>1194918000</v>
      </c>
      <c r="I33" s="8"/>
      <c r="O33" s="7" t="s">
        <v>154</v>
      </c>
    </row>
    <row r="34" spans="2:15" ht="4.2" customHeight="1" x14ac:dyDescent="0.3">
      <c r="B34" s="84"/>
      <c r="C34" s="3"/>
      <c r="D34" s="3"/>
      <c r="E34" s="5"/>
      <c r="F34" s="3"/>
      <c r="G34" s="3"/>
      <c r="H34" s="5"/>
      <c r="I34" s="22"/>
    </row>
    <row r="35" spans="2:15" ht="4.2" customHeight="1" x14ac:dyDescent="0.3">
      <c r="B35" s="36"/>
      <c r="C35" s="1"/>
      <c r="D35" s="1"/>
      <c r="E35" s="4"/>
      <c r="F35" s="1"/>
      <c r="G35" s="1"/>
      <c r="H35" s="4"/>
      <c r="I35" s="8"/>
    </row>
    <row r="36" spans="2:15" x14ac:dyDescent="0.3">
      <c r="B36" s="86" t="s">
        <v>140</v>
      </c>
      <c r="C36" s="2"/>
      <c r="D36" s="2"/>
      <c r="E36" s="19"/>
      <c r="F36" s="2"/>
      <c r="G36" s="2"/>
      <c r="H36" s="19"/>
      <c r="I36" s="11"/>
    </row>
    <row r="37" spans="2:15" x14ac:dyDescent="0.3">
      <c r="B37" s="6" t="s">
        <v>56</v>
      </c>
      <c r="C37" s="1"/>
      <c r="D37" s="1"/>
      <c r="E37" s="4">
        <f>RawData!F26</f>
        <v>236225000</v>
      </c>
      <c r="F37" s="1"/>
      <c r="G37" s="1"/>
      <c r="H37" s="4">
        <f>RawData!F25</f>
        <v>231403000</v>
      </c>
      <c r="I37" s="8"/>
      <c r="O37" s="7" t="s">
        <v>154</v>
      </c>
    </row>
    <row r="38" spans="2:15" x14ac:dyDescent="0.3">
      <c r="B38" s="6" t="s">
        <v>139</v>
      </c>
      <c r="C38" s="1"/>
      <c r="D38" s="1"/>
      <c r="E38" s="4">
        <f>RawData!F28</f>
        <v>0</v>
      </c>
      <c r="F38" s="1"/>
      <c r="G38" s="1"/>
      <c r="H38" s="4">
        <f>RawData!F27</f>
        <v>0</v>
      </c>
      <c r="I38" s="8"/>
      <c r="O38" s="7" t="s">
        <v>154</v>
      </c>
    </row>
    <row r="39" spans="2:15" x14ac:dyDescent="0.3">
      <c r="B39" s="40" t="s">
        <v>137</v>
      </c>
      <c r="C39" s="1"/>
      <c r="D39" s="1"/>
      <c r="E39" s="4">
        <f>RawData!F30</f>
        <v>0</v>
      </c>
      <c r="F39" s="1"/>
      <c r="G39" s="1"/>
      <c r="H39" s="4">
        <f>RawData!F29</f>
        <v>0</v>
      </c>
      <c r="I39" s="8"/>
      <c r="O39" s="7" t="s">
        <v>154</v>
      </c>
    </row>
    <row r="40" spans="2:15" x14ac:dyDescent="0.3">
      <c r="B40" s="40" t="s">
        <v>138</v>
      </c>
      <c r="C40" s="1"/>
      <c r="D40" s="1"/>
      <c r="E40" s="4">
        <f>RawData!F32</f>
        <v>0</v>
      </c>
      <c r="F40" s="1"/>
      <c r="G40" s="1"/>
      <c r="H40" s="4">
        <f>RawData!F31</f>
        <v>0</v>
      </c>
      <c r="I40" s="8"/>
      <c r="O40" s="7" t="s">
        <v>154</v>
      </c>
    </row>
    <row r="41" spans="2:15" ht="15" thickBot="1" x14ac:dyDescent="0.35">
      <c r="B41" s="40" t="s">
        <v>52</v>
      </c>
      <c r="C41" s="1"/>
      <c r="D41" s="1"/>
      <c r="E41" s="20">
        <f>SUM(E37:E40)</f>
        <v>236225000</v>
      </c>
      <c r="F41" s="1"/>
      <c r="G41" s="1"/>
      <c r="H41" s="20">
        <f>SUM(H37:H40)</f>
        <v>231403000</v>
      </c>
      <c r="I41" s="8"/>
      <c r="O41" s="7" t="s">
        <v>155</v>
      </c>
    </row>
    <row r="42" spans="2:15" ht="4.2" customHeight="1" thickTop="1" x14ac:dyDescent="0.3">
      <c r="B42" s="6"/>
      <c r="C42" s="1"/>
      <c r="D42" s="1"/>
      <c r="E42" s="4"/>
      <c r="F42" s="1"/>
      <c r="G42" s="1"/>
      <c r="H42" s="4"/>
      <c r="I42" s="8"/>
    </row>
    <row r="43" spans="2:15" ht="4.2" customHeight="1" x14ac:dyDescent="0.3">
      <c r="B43" s="12"/>
      <c r="C43" s="2"/>
      <c r="D43" s="2"/>
      <c r="E43" s="19"/>
      <c r="F43" s="2"/>
      <c r="G43" s="2"/>
      <c r="H43" s="19"/>
      <c r="I43" s="11"/>
    </row>
    <row r="44" spans="2:15" x14ac:dyDescent="0.3">
      <c r="B44" s="50" t="s">
        <v>141</v>
      </c>
      <c r="C44" s="1"/>
      <c r="D44" s="1"/>
      <c r="E44" s="4"/>
      <c r="F44" s="1"/>
      <c r="G44" s="1"/>
      <c r="H44" s="4"/>
      <c r="I44" s="8"/>
    </row>
    <row r="45" spans="2:15" x14ac:dyDescent="0.3">
      <c r="B45" s="6" t="s">
        <v>53</v>
      </c>
      <c r="C45" s="1"/>
      <c r="D45" s="1"/>
      <c r="E45" s="4">
        <f>E37</f>
        <v>236225000</v>
      </c>
      <c r="F45" s="1"/>
      <c r="G45" s="1"/>
      <c r="H45" s="4">
        <f>H37</f>
        <v>231403000</v>
      </c>
      <c r="I45" s="8"/>
      <c r="O45" s="7" t="s">
        <v>154</v>
      </c>
    </row>
    <row r="46" spans="2:15" x14ac:dyDescent="0.3">
      <c r="B46" s="40" t="s">
        <v>137</v>
      </c>
      <c r="C46" s="1"/>
      <c r="D46" s="1"/>
      <c r="E46" s="4">
        <f t="shared" ref="E46:E47" si="2">E39</f>
        <v>0</v>
      </c>
      <c r="F46" s="1"/>
      <c r="G46" s="1"/>
      <c r="H46" s="4">
        <f t="shared" ref="H46:H47" si="3">H39</f>
        <v>0</v>
      </c>
      <c r="I46" s="8"/>
      <c r="O46" s="7" t="s">
        <v>154</v>
      </c>
    </row>
    <row r="47" spans="2:15" x14ac:dyDescent="0.3">
      <c r="B47" s="40" t="s">
        <v>138</v>
      </c>
      <c r="C47" s="1"/>
      <c r="D47" s="1"/>
      <c r="E47" s="4">
        <f t="shared" si="2"/>
        <v>0</v>
      </c>
      <c r="F47" s="1"/>
      <c r="G47" s="1"/>
      <c r="H47" s="4">
        <f t="shared" si="3"/>
        <v>0</v>
      </c>
      <c r="I47" s="8"/>
      <c r="O47" s="7" t="s">
        <v>154</v>
      </c>
    </row>
    <row r="48" spans="2:15" ht="15" thickBot="1" x14ac:dyDescent="0.35">
      <c r="B48" s="6" t="s">
        <v>55</v>
      </c>
      <c r="C48" s="1"/>
      <c r="D48" s="1"/>
      <c r="E48" s="20">
        <f>SUM(E45:E47)</f>
        <v>236225000</v>
      </c>
      <c r="F48" s="1"/>
      <c r="G48" s="1"/>
      <c r="H48" s="20">
        <f>SUM(H45:H47)</f>
        <v>231403000</v>
      </c>
      <c r="I48" s="8"/>
      <c r="O48" s="7" t="s">
        <v>130</v>
      </c>
    </row>
    <row r="49" spans="2:15" ht="4.2" customHeight="1" thickTop="1" x14ac:dyDescent="0.3">
      <c r="B49" s="14"/>
      <c r="C49" s="3"/>
      <c r="D49" s="3"/>
      <c r="E49" s="5"/>
      <c r="F49" s="3"/>
      <c r="G49" s="3"/>
      <c r="H49" s="5"/>
      <c r="I49" s="22"/>
    </row>
    <row r="50" spans="2:15" ht="4.2" customHeight="1" x14ac:dyDescent="0.3">
      <c r="B50" s="12"/>
      <c r="C50" s="2"/>
      <c r="D50" s="2"/>
      <c r="E50" s="19"/>
      <c r="F50" s="2"/>
      <c r="G50" s="2"/>
      <c r="H50" s="19"/>
      <c r="I50" s="11"/>
    </row>
    <row r="51" spans="2:15" ht="14.4" customHeight="1" x14ac:dyDescent="0.3">
      <c r="B51" s="36" t="s">
        <v>57</v>
      </c>
      <c r="C51" s="1"/>
      <c r="D51" s="72">
        <f>RawData!F11</f>
        <v>40908</v>
      </c>
      <c r="E51" s="67" t="s">
        <v>39</v>
      </c>
      <c r="F51" s="1"/>
      <c r="G51" s="1"/>
      <c r="H51" s="24"/>
      <c r="I51" s="8"/>
    </row>
    <row r="52" spans="2:15" x14ac:dyDescent="0.3">
      <c r="B52" s="6" t="s">
        <v>136</v>
      </c>
      <c r="C52" s="1"/>
      <c r="D52" s="1"/>
      <c r="E52" s="4">
        <f>RawData!F36</f>
        <v>1030814000</v>
      </c>
      <c r="F52" s="1"/>
      <c r="G52" s="1"/>
      <c r="H52" s="24"/>
      <c r="I52" s="8"/>
      <c r="O52" s="7" t="s">
        <v>154</v>
      </c>
    </row>
    <row r="53" spans="2:15" x14ac:dyDescent="0.3">
      <c r="B53" s="6" t="s">
        <v>40</v>
      </c>
      <c r="C53" s="77"/>
      <c r="D53" s="88"/>
      <c r="E53" s="4">
        <f>RawData!F38*-1</f>
        <v>-69209000</v>
      </c>
      <c r="F53" s="1"/>
      <c r="G53" s="1"/>
      <c r="H53" s="24"/>
      <c r="I53" s="8"/>
      <c r="O53" s="7" t="s">
        <v>154</v>
      </c>
    </row>
    <row r="54" spans="2:15" x14ac:dyDescent="0.3">
      <c r="B54" s="6" t="s">
        <v>9</v>
      </c>
      <c r="C54" s="1"/>
      <c r="D54" s="1"/>
      <c r="E54" s="4">
        <f>RawData!F39*-1</f>
        <v>-172610000</v>
      </c>
      <c r="F54" s="1"/>
      <c r="G54" s="1"/>
      <c r="H54" s="24"/>
      <c r="I54" s="8"/>
      <c r="O54" s="7" t="s">
        <v>154</v>
      </c>
    </row>
    <row r="55" spans="2:15" x14ac:dyDescent="0.3">
      <c r="B55" s="6" t="s">
        <v>126</v>
      </c>
      <c r="C55" s="1"/>
      <c r="D55" s="1"/>
      <c r="E55" s="4">
        <f>RawData!F37*-1</f>
        <v>-491221000</v>
      </c>
      <c r="F55" s="1"/>
      <c r="G55" s="1"/>
      <c r="H55" s="24"/>
      <c r="I55" s="8"/>
      <c r="O55" s="7" t="s">
        <v>154</v>
      </c>
    </row>
    <row r="56" spans="2:15" x14ac:dyDescent="0.3">
      <c r="B56" s="6" t="s">
        <v>127</v>
      </c>
      <c r="C56" s="1"/>
      <c r="D56" s="1"/>
      <c r="E56" s="4">
        <f t="shared" ref="E56:E57" si="4">F22</f>
        <v>243917000</v>
      </c>
      <c r="F56" s="1"/>
      <c r="G56" s="1"/>
      <c r="H56" s="24"/>
      <c r="I56" s="8"/>
      <c r="O56" s="7" t="s">
        <v>154</v>
      </c>
    </row>
    <row r="57" spans="2:15" x14ac:dyDescent="0.3">
      <c r="B57" s="6" t="s">
        <v>128</v>
      </c>
      <c r="C57" s="1"/>
      <c r="D57" s="1"/>
      <c r="E57" s="4">
        <f t="shared" si="4"/>
        <v>2501000</v>
      </c>
      <c r="F57" s="1"/>
      <c r="G57" s="1"/>
      <c r="H57" s="24"/>
      <c r="I57" s="8"/>
      <c r="O57" s="7" t="s">
        <v>154</v>
      </c>
    </row>
    <row r="58" spans="2:15" ht="15" thickBot="1" x14ac:dyDescent="0.35">
      <c r="B58" s="6" t="s">
        <v>135</v>
      </c>
      <c r="C58" s="1"/>
      <c r="D58" s="1"/>
      <c r="E58" s="75">
        <f>SUM(E52:E57)</f>
        <v>544192000</v>
      </c>
      <c r="F58" s="18"/>
      <c r="G58" s="18"/>
      <c r="H58" s="24"/>
      <c r="I58" s="8"/>
      <c r="O58" s="18" t="s">
        <v>156</v>
      </c>
    </row>
    <row r="59" spans="2:15" ht="4.2" customHeight="1" thickTop="1" x14ac:dyDescent="0.3">
      <c r="B59" s="14"/>
      <c r="C59" s="3"/>
      <c r="D59" s="3"/>
      <c r="E59" s="5"/>
      <c r="F59" s="3"/>
      <c r="G59" s="3"/>
      <c r="H59" s="5"/>
      <c r="I59" s="22"/>
    </row>
    <row r="60" spans="2:15" ht="4.2" customHeight="1" x14ac:dyDescent="0.3">
      <c r="B60" s="6"/>
      <c r="C60" s="1"/>
      <c r="D60" s="1"/>
      <c r="E60" s="4"/>
      <c r="F60" s="1"/>
      <c r="G60" s="1"/>
      <c r="H60" s="4"/>
      <c r="I60" s="8"/>
    </row>
    <row r="61" spans="2:15" ht="14.85" customHeight="1" x14ac:dyDescent="0.3">
      <c r="B61" s="50" t="s">
        <v>54</v>
      </c>
      <c r="C61" s="1"/>
      <c r="D61" s="1"/>
      <c r="E61" s="4">
        <f>RawData!F24</f>
        <v>646506000</v>
      </c>
      <c r="F61" s="1"/>
      <c r="G61" s="1"/>
      <c r="H61" s="4">
        <f>RawData!F23</f>
        <v>632069000</v>
      </c>
      <c r="I61" s="8"/>
      <c r="O61" s="7" t="s">
        <v>154</v>
      </c>
    </row>
    <row r="62" spans="2:15" ht="4.2" customHeight="1" x14ac:dyDescent="0.3">
      <c r="B62" s="83"/>
      <c r="C62" s="3"/>
      <c r="D62" s="3"/>
      <c r="E62" s="56"/>
      <c r="F62" s="3"/>
      <c r="G62" s="3"/>
      <c r="H62" s="56"/>
      <c r="I62" s="22"/>
    </row>
    <row r="63" spans="2:15" ht="21" x14ac:dyDescent="0.4">
      <c r="B63" s="15" t="s">
        <v>160</v>
      </c>
      <c r="C63" s="1"/>
      <c r="D63" s="1"/>
      <c r="E63" s="42"/>
      <c r="F63" s="1"/>
      <c r="G63" s="1"/>
      <c r="H63" s="42"/>
      <c r="I63" s="1"/>
    </row>
    <row r="64" spans="2:15" ht="14.85" customHeight="1" x14ac:dyDescent="0.3">
      <c r="B64" s="12"/>
      <c r="C64" s="2"/>
      <c r="D64" s="2"/>
      <c r="E64" s="47" t="s">
        <v>49</v>
      </c>
      <c r="F64" s="2"/>
      <c r="G64" s="2"/>
      <c r="H64" s="47" t="s">
        <v>50</v>
      </c>
      <c r="I64" s="11"/>
    </row>
    <row r="65" spans="2:15" ht="14.85" customHeight="1" x14ac:dyDescent="0.3">
      <c r="B65" s="25" t="s">
        <v>44</v>
      </c>
      <c r="C65" s="1"/>
      <c r="D65" s="1"/>
      <c r="E65" s="5">
        <f>F28</f>
        <v>5464782200</v>
      </c>
      <c r="F65" s="9">
        <f>IFERROR(E65/E66,0)</f>
        <v>4.484148293781268</v>
      </c>
      <c r="G65" s="9"/>
      <c r="H65" s="5">
        <f>F28</f>
        <v>5464782200</v>
      </c>
      <c r="I65" s="26">
        <f>IFERROR(H65/H66,0)</f>
        <v>4.5733533179682624</v>
      </c>
      <c r="O65" s="7" t="s">
        <v>176</v>
      </c>
    </row>
    <row r="66" spans="2:15" ht="14.85" customHeight="1" x14ac:dyDescent="0.3">
      <c r="B66" s="6" t="s">
        <v>51</v>
      </c>
      <c r="C66" s="1"/>
      <c r="D66" s="1"/>
      <c r="E66" s="24">
        <f>E33</f>
        <v>1218689000</v>
      </c>
      <c r="F66" s="1"/>
      <c r="G66" s="1"/>
      <c r="H66" s="24">
        <f>H33</f>
        <v>1194918000</v>
      </c>
      <c r="I66" s="8"/>
      <c r="O66" s="7" t="s">
        <v>143</v>
      </c>
    </row>
    <row r="67" spans="2:15" ht="4.2" customHeight="1" x14ac:dyDescent="0.3">
      <c r="B67" s="6"/>
      <c r="C67" s="1"/>
      <c r="D67" s="1"/>
      <c r="E67" s="24"/>
      <c r="F67" s="1"/>
      <c r="G67" s="1"/>
      <c r="H67" s="24"/>
      <c r="I67" s="8"/>
    </row>
    <row r="68" spans="2:15" ht="14.85" customHeight="1" x14ac:dyDescent="0.3">
      <c r="B68" s="25" t="s">
        <v>44</v>
      </c>
      <c r="C68" s="1"/>
      <c r="D68" s="1"/>
      <c r="E68" s="5">
        <f>F28</f>
        <v>5464782200</v>
      </c>
      <c r="F68" s="9">
        <f>IFERROR(E68/E69,0)</f>
        <v>23.133801248809398</v>
      </c>
      <c r="G68" s="9"/>
      <c r="H68" s="5">
        <f>$F$28</f>
        <v>5464782200</v>
      </c>
      <c r="I68" s="26">
        <f>IFERROR(H68/H69,0)</f>
        <v>23.615865827150039</v>
      </c>
      <c r="O68" s="7" t="s">
        <v>176</v>
      </c>
    </row>
    <row r="69" spans="2:15" x14ac:dyDescent="0.3">
      <c r="B69" s="6" t="s">
        <v>52</v>
      </c>
      <c r="C69" s="29"/>
      <c r="D69" s="29"/>
      <c r="E69" s="4">
        <f>E41</f>
        <v>236225000</v>
      </c>
      <c r="F69" s="16"/>
      <c r="G69" s="16"/>
      <c r="H69" s="4">
        <f>H41</f>
        <v>231403000</v>
      </c>
      <c r="I69" s="37"/>
      <c r="O69" s="7" t="s">
        <v>144</v>
      </c>
    </row>
    <row r="70" spans="2:15" ht="4.2" customHeight="1" x14ac:dyDescent="0.3">
      <c r="B70" s="6"/>
      <c r="C70" s="29"/>
      <c r="D70" s="29"/>
      <c r="E70" s="4"/>
      <c r="F70" s="16"/>
      <c r="G70" s="16"/>
      <c r="H70" s="4"/>
      <c r="I70" s="37"/>
    </row>
    <row r="71" spans="2:15" x14ac:dyDescent="0.3">
      <c r="B71" s="25" t="s">
        <v>44</v>
      </c>
      <c r="C71" s="29"/>
      <c r="D71" s="29"/>
      <c r="E71" s="5">
        <f>F28</f>
        <v>5464782200</v>
      </c>
      <c r="F71" s="9">
        <f>IFERROR(E71/E72,0)</f>
        <v>23.133801248809398</v>
      </c>
      <c r="G71" s="9"/>
      <c r="H71" s="5">
        <f>F28</f>
        <v>5464782200</v>
      </c>
      <c r="I71" s="26">
        <f>IFERROR(H71/H72,0)</f>
        <v>23.615865827150039</v>
      </c>
      <c r="O71" s="7" t="s">
        <v>176</v>
      </c>
    </row>
    <row r="72" spans="2:15" x14ac:dyDescent="0.3">
      <c r="B72" s="6" t="s">
        <v>55</v>
      </c>
      <c r="C72" s="29"/>
      <c r="D72" s="29"/>
      <c r="E72" s="4">
        <f>E48</f>
        <v>236225000</v>
      </c>
      <c r="F72" s="16"/>
      <c r="G72" s="16"/>
      <c r="H72" s="4">
        <f>H48</f>
        <v>231403000</v>
      </c>
      <c r="I72" s="37"/>
      <c r="O72" s="7" t="s">
        <v>145</v>
      </c>
    </row>
    <row r="73" spans="2:15" ht="4.2" customHeight="1" x14ac:dyDescent="0.3">
      <c r="B73" s="6"/>
      <c r="C73" s="29"/>
      <c r="D73" s="29"/>
      <c r="E73" s="4"/>
      <c r="F73" s="16"/>
      <c r="G73" s="16"/>
      <c r="H73" s="4"/>
      <c r="I73" s="37"/>
    </row>
    <row r="74" spans="2:15" x14ac:dyDescent="0.3">
      <c r="B74" s="25" t="s">
        <v>44</v>
      </c>
      <c r="C74" s="29"/>
      <c r="D74" s="29"/>
      <c r="E74" s="5">
        <f>F28</f>
        <v>5464782200</v>
      </c>
      <c r="F74" s="9">
        <f>IFERROR(E74/E75,0)</f>
        <v>10.0420112754322</v>
      </c>
      <c r="G74" s="9"/>
      <c r="H74" s="4"/>
      <c r="I74" s="26"/>
      <c r="O74" s="7" t="s">
        <v>176</v>
      </c>
    </row>
    <row r="75" spans="2:15" x14ac:dyDescent="0.3">
      <c r="B75" s="6" t="s">
        <v>58</v>
      </c>
      <c r="C75" s="29"/>
      <c r="D75" s="29"/>
      <c r="E75" s="4">
        <f>E58</f>
        <v>544192000</v>
      </c>
      <c r="F75" s="16"/>
      <c r="G75" s="16"/>
      <c r="H75" s="4"/>
      <c r="I75" s="37"/>
      <c r="O75" s="7" t="s">
        <v>146</v>
      </c>
    </row>
    <row r="76" spans="2:15" ht="4.2" customHeight="1" x14ac:dyDescent="0.3">
      <c r="B76" s="6"/>
      <c r="C76" s="29"/>
      <c r="D76" s="29"/>
      <c r="E76" s="4"/>
      <c r="F76" s="16"/>
      <c r="G76" s="16"/>
      <c r="H76" s="4"/>
      <c r="I76" s="37"/>
    </row>
    <row r="77" spans="2:15" x14ac:dyDescent="0.3">
      <c r="B77" s="25" t="s">
        <v>44</v>
      </c>
      <c r="C77" s="29"/>
      <c r="D77" s="29"/>
      <c r="E77" s="5">
        <f>F28</f>
        <v>5464782200</v>
      </c>
      <c r="F77" s="9">
        <f>IFERROR(E77/E78,0)</f>
        <v>8.4527942509427607</v>
      </c>
      <c r="G77" s="9"/>
      <c r="H77" s="5">
        <f>F28</f>
        <v>5464782200</v>
      </c>
      <c r="I77" s="26">
        <f>IFERROR(H77/H78,0)</f>
        <v>8.645863347197853</v>
      </c>
      <c r="O77" s="7" t="s">
        <v>176</v>
      </c>
    </row>
    <row r="78" spans="2:15" x14ac:dyDescent="0.3">
      <c r="B78" s="6" t="s">
        <v>54</v>
      </c>
      <c r="C78" s="29"/>
      <c r="D78" s="29"/>
      <c r="E78" s="4">
        <f>E61</f>
        <v>646506000</v>
      </c>
      <c r="F78" s="29"/>
      <c r="G78" s="29"/>
      <c r="H78" s="4">
        <f>H61</f>
        <v>632069000</v>
      </c>
      <c r="I78" s="95"/>
      <c r="O78" s="7" t="s">
        <v>147</v>
      </c>
    </row>
    <row r="79" spans="2:15" ht="4.2" customHeight="1" x14ac:dyDescent="0.3">
      <c r="B79" s="14"/>
      <c r="C79" s="32"/>
      <c r="D79" s="32"/>
      <c r="E79" s="54"/>
      <c r="F79" s="32"/>
      <c r="G79" s="32"/>
      <c r="H79" s="54"/>
      <c r="I79" s="82"/>
    </row>
    <row r="80" spans="2:15" x14ac:dyDescent="0.3">
      <c r="C80" s="23"/>
      <c r="D80" s="23"/>
      <c r="E80" s="52"/>
      <c r="F80" s="23"/>
      <c r="G80" s="23"/>
      <c r="H80" s="52"/>
      <c r="I80" s="23"/>
    </row>
  </sheetData>
  <sheetProtection sheet="1" objects="1" scenarios="1"/>
  <mergeCells count="1">
    <mergeCell ref="K15:K16"/>
  </mergeCells>
  <pageMargins left="0.7" right="0.7" top="0.75" bottom="0.75" header="0.3" footer="0.3"/>
  <pageSetup paperSize="9" scale="55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XFD80"/>
  <sheetViews>
    <sheetView showGridLines="0" workbookViewId="0"/>
  </sheetViews>
  <sheetFormatPr defaultRowHeight="14.4" x14ac:dyDescent="0.3"/>
  <cols>
    <col min="1" max="1" width="4.5546875" customWidth="1"/>
    <col min="2" max="2" width="22.88671875" customWidth="1"/>
    <col min="3" max="3" width="9" customWidth="1"/>
    <col min="4" max="4" width="10.5546875" customWidth="1"/>
    <col min="5" max="6" width="18.5546875" customWidth="1"/>
    <col min="7" max="7" width="0.6640625" customWidth="1"/>
    <col min="8" max="8" width="18.5546875" customWidth="1"/>
    <col min="9" max="9" width="16.6640625" customWidth="1"/>
    <col min="10" max="10" width="8.33203125" customWidth="1"/>
    <col min="11" max="11" width="11.5546875" customWidth="1"/>
    <col min="12" max="12" width="15.88671875" customWidth="1"/>
  </cols>
  <sheetData>
    <row r="2" spans="2:15" ht="21" x14ac:dyDescent="0.4">
      <c r="B2" s="15" t="s">
        <v>38</v>
      </c>
      <c r="C2" s="15" t="str">
        <f>RawData!G7</f>
        <v>IMMU</v>
      </c>
    </row>
    <row r="3" spans="2:15" x14ac:dyDescent="0.3">
      <c r="B3" t="s">
        <v>157</v>
      </c>
      <c r="C3" t="str">
        <f>RawData!G9</f>
        <v>IMMUNOMEDICS INC</v>
      </c>
    </row>
    <row r="4" spans="2:15" ht="21" x14ac:dyDescent="0.4">
      <c r="B4" s="15" t="s">
        <v>41</v>
      </c>
      <c r="F4" s="17"/>
      <c r="G4" s="17"/>
    </row>
    <row r="5" spans="2:15" x14ac:dyDescent="0.3">
      <c r="B5" s="12" t="s">
        <v>42</v>
      </c>
      <c r="C5" s="2"/>
      <c r="D5" s="96">
        <f>RawData!$D$13</f>
        <v>41274</v>
      </c>
      <c r="E5" s="2"/>
      <c r="F5" s="38"/>
      <c r="G5" s="38"/>
      <c r="H5" s="2"/>
      <c r="I5" s="11"/>
    </row>
    <row r="6" spans="2:15" x14ac:dyDescent="0.3">
      <c r="B6" s="6" t="s">
        <v>17</v>
      </c>
      <c r="C6" s="1"/>
      <c r="D6" s="30">
        <f>RawData!G15</f>
        <v>2.8</v>
      </c>
      <c r="E6" s="1"/>
      <c r="F6" s="17"/>
      <c r="G6" s="17"/>
      <c r="H6" s="1"/>
      <c r="I6" s="8"/>
      <c r="O6" s="7" t="s">
        <v>151</v>
      </c>
    </row>
    <row r="7" spans="2:15" x14ac:dyDescent="0.3">
      <c r="B7" s="6" t="s">
        <v>18</v>
      </c>
      <c r="C7" s="1"/>
      <c r="D7" s="30">
        <f>RawData!G16</f>
        <v>2.92</v>
      </c>
      <c r="E7" s="1"/>
      <c r="F7" s="17"/>
      <c r="G7" s="17"/>
      <c r="H7" s="1"/>
      <c r="I7" s="8"/>
      <c r="O7" s="7" t="s">
        <v>151</v>
      </c>
    </row>
    <row r="8" spans="2:15" ht="4.2" customHeight="1" x14ac:dyDescent="0.3">
      <c r="B8" s="6"/>
      <c r="C8" s="1"/>
      <c r="D8" s="30"/>
      <c r="E8" s="1"/>
      <c r="F8" s="17"/>
      <c r="G8" s="17"/>
      <c r="H8" s="1"/>
      <c r="I8" s="8"/>
    </row>
    <row r="9" spans="2:15" x14ac:dyDescent="0.3">
      <c r="B9" s="6" t="s">
        <v>43</v>
      </c>
      <c r="C9" s="1"/>
      <c r="D9" s="30">
        <f>AVERAGE(D6:D7)</f>
        <v>2.86</v>
      </c>
      <c r="E9" s="1"/>
      <c r="F9" s="17"/>
      <c r="G9" s="17"/>
      <c r="H9" s="1"/>
      <c r="I9" s="8"/>
      <c r="O9" s="7" t="s">
        <v>131</v>
      </c>
    </row>
    <row r="10" spans="2:15" ht="4.2" customHeight="1" x14ac:dyDescent="0.3">
      <c r="B10" s="6"/>
      <c r="C10" s="1"/>
      <c r="D10" s="30"/>
      <c r="E10" s="1"/>
      <c r="F10" s="17"/>
      <c r="G10" s="17"/>
      <c r="H10" s="1"/>
      <c r="I10" s="8"/>
    </row>
    <row r="11" spans="2:15" x14ac:dyDescent="0.3">
      <c r="B11" s="6" t="s">
        <v>16</v>
      </c>
      <c r="C11" s="1"/>
      <c r="D11" s="30">
        <f>RawData!G14</f>
        <v>2.92</v>
      </c>
      <c r="E11" s="1"/>
      <c r="F11" s="17"/>
      <c r="G11" s="17"/>
      <c r="H11" s="1"/>
      <c r="I11" s="8"/>
      <c r="O11" s="7" t="s">
        <v>151</v>
      </c>
    </row>
    <row r="12" spans="2:15" ht="4.2" customHeight="1" x14ac:dyDescent="0.3">
      <c r="B12" s="14"/>
      <c r="C12" s="3"/>
      <c r="D12" s="48"/>
      <c r="E12" s="3"/>
      <c r="F12" s="49"/>
      <c r="G12" s="49"/>
      <c r="H12" s="3"/>
      <c r="I12" s="22"/>
    </row>
    <row r="13" spans="2:15" ht="21" x14ac:dyDescent="0.4">
      <c r="B13" s="15" t="s">
        <v>158</v>
      </c>
      <c r="D13" s="74"/>
      <c r="F13" s="17"/>
      <c r="G13" s="17"/>
    </row>
    <row r="14" spans="2:15" ht="4.2" customHeight="1" x14ac:dyDescent="0.3">
      <c r="B14" s="12"/>
      <c r="C14" s="2"/>
      <c r="D14" s="44"/>
      <c r="E14" s="2"/>
      <c r="F14" s="38"/>
      <c r="G14" s="81"/>
      <c r="H14" s="12"/>
      <c r="I14" s="2"/>
      <c r="J14" s="2"/>
      <c r="K14" s="2"/>
      <c r="L14" s="2"/>
      <c r="M14" s="11"/>
    </row>
    <row r="15" spans="2:15" ht="12" customHeight="1" x14ac:dyDescent="0.3">
      <c r="B15" s="6" t="s">
        <v>165</v>
      </c>
      <c r="C15" s="1"/>
      <c r="D15" s="30"/>
      <c r="E15" s="1"/>
      <c r="F15" s="1"/>
      <c r="G15" s="8"/>
      <c r="H15" s="6" t="s">
        <v>166</v>
      </c>
      <c r="I15" s="1"/>
      <c r="J15" s="30"/>
      <c r="K15" s="162" t="s">
        <v>46</v>
      </c>
      <c r="L15" s="1"/>
      <c r="M15" s="8"/>
    </row>
    <row r="16" spans="2:15" x14ac:dyDescent="0.3">
      <c r="B16" s="6"/>
      <c r="C16" s="1"/>
      <c r="D16" s="45" t="s">
        <v>45</v>
      </c>
      <c r="E16" s="28" t="s">
        <v>46</v>
      </c>
      <c r="F16" s="28" t="s">
        <v>132</v>
      </c>
      <c r="G16" s="53"/>
      <c r="H16" s="6"/>
      <c r="I16" s="1"/>
      <c r="J16" s="45" t="s">
        <v>45</v>
      </c>
      <c r="K16" s="162"/>
      <c r="L16" s="28" t="s">
        <v>132</v>
      </c>
      <c r="M16" s="53"/>
    </row>
    <row r="17" spans="1:16384" x14ac:dyDescent="0.3">
      <c r="B17" s="79"/>
      <c r="C17" s="35"/>
      <c r="D17" s="78"/>
      <c r="E17" s="73"/>
      <c r="F17" s="98"/>
      <c r="G17" s="31"/>
      <c r="H17" s="97" t="s">
        <v>168</v>
      </c>
      <c r="I17" s="1"/>
      <c r="J17" s="93"/>
      <c r="K17" s="89"/>
      <c r="L17" s="4">
        <f t="shared" ref="L17:L20" si="0">J17*K17</f>
        <v>0</v>
      </c>
      <c r="M17" s="31"/>
      <c r="O17" s="7" t="s">
        <v>152</v>
      </c>
    </row>
    <row r="18" spans="1:16384" x14ac:dyDescent="0.3">
      <c r="B18" s="90"/>
      <c r="C18" s="35"/>
      <c r="D18" s="35"/>
      <c r="E18" s="35"/>
      <c r="F18" s="98"/>
      <c r="G18" s="31"/>
      <c r="H18" s="97" t="s">
        <v>129</v>
      </c>
      <c r="I18" s="1"/>
      <c r="J18" s="93"/>
      <c r="K18" s="89"/>
      <c r="L18" s="4">
        <f t="shared" si="0"/>
        <v>0</v>
      </c>
      <c r="M18" s="31"/>
      <c r="O18" s="7" t="s">
        <v>142</v>
      </c>
    </row>
    <row r="19" spans="1:16384" x14ac:dyDescent="0.3">
      <c r="B19" s="6" t="s">
        <v>172</v>
      </c>
      <c r="C19" s="1"/>
      <c r="D19" s="69">
        <f>D11</f>
        <v>2.92</v>
      </c>
      <c r="E19" s="34">
        <f>RawData!G20</f>
        <v>76174377</v>
      </c>
      <c r="F19" s="4">
        <f>D19*E19</f>
        <v>222429180.84</v>
      </c>
      <c r="G19" s="31"/>
      <c r="H19" s="97" t="s">
        <v>47</v>
      </c>
      <c r="I19" s="1"/>
      <c r="J19" s="93"/>
      <c r="K19" s="89"/>
      <c r="L19" s="4">
        <f t="shared" si="0"/>
        <v>0</v>
      </c>
      <c r="M19" s="31"/>
      <c r="O19" s="7" t="s">
        <v>175</v>
      </c>
    </row>
    <row r="20" spans="1:16384" x14ac:dyDescent="0.3">
      <c r="B20" s="6" t="s">
        <v>171</v>
      </c>
      <c r="C20" s="1"/>
      <c r="D20" s="1"/>
      <c r="E20" s="1"/>
      <c r="F20" s="5">
        <f>RawData!G42</f>
        <v>0</v>
      </c>
      <c r="G20" s="31"/>
      <c r="H20" s="97" t="s">
        <v>148</v>
      </c>
      <c r="I20" s="1"/>
      <c r="J20" s="93"/>
      <c r="K20" s="89"/>
      <c r="L20" s="5">
        <f t="shared" si="0"/>
        <v>0</v>
      </c>
      <c r="M20" s="31"/>
      <c r="O20" s="7" t="s">
        <v>175</v>
      </c>
    </row>
    <row r="21" spans="1:16384" x14ac:dyDescent="0.3">
      <c r="B21" s="6" t="s">
        <v>81</v>
      </c>
      <c r="C21" s="1"/>
      <c r="D21" s="1"/>
      <c r="E21" s="1"/>
      <c r="F21" s="24">
        <f>SUM(F19:F20)</f>
        <v>222429180.84</v>
      </c>
      <c r="G21" s="51"/>
      <c r="H21" s="6" t="s">
        <v>81</v>
      </c>
      <c r="I21" s="1"/>
      <c r="J21" s="1"/>
      <c r="K21" s="1"/>
      <c r="L21" s="24">
        <f>SUM(L17:L20)</f>
        <v>0</v>
      </c>
      <c r="M21" s="51"/>
      <c r="O21" s="7" t="s">
        <v>131</v>
      </c>
    </row>
    <row r="22" spans="1:16384" x14ac:dyDescent="0.3">
      <c r="B22" s="6" t="s">
        <v>133</v>
      </c>
      <c r="D22" s="1"/>
      <c r="E22" s="1"/>
      <c r="F22" s="4">
        <f>RawData!G41</f>
        <v>0</v>
      </c>
      <c r="G22" s="31"/>
      <c r="H22" s="6" t="s">
        <v>133</v>
      </c>
      <c r="J22" s="1"/>
      <c r="K22" s="1"/>
      <c r="L22" s="4">
        <f t="shared" ref="L22:L23" si="1">F22</f>
        <v>0</v>
      </c>
      <c r="M22" s="31"/>
      <c r="O22" s="7" t="s">
        <v>153</v>
      </c>
    </row>
    <row r="23" spans="1:16384" x14ac:dyDescent="0.3">
      <c r="B23" s="6" t="s">
        <v>134</v>
      </c>
      <c r="D23" s="1"/>
      <c r="E23" s="1"/>
      <c r="F23" s="5">
        <f>RawData!G40</f>
        <v>0</v>
      </c>
      <c r="G23" s="31"/>
      <c r="H23" s="6" t="s">
        <v>134</v>
      </c>
      <c r="J23" s="1"/>
      <c r="K23" s="1"/>
      <c r="L23" s="5">
        <f t="shared" si="1"/>
        <v>0</v>
      </c>
      <c r="M23" s="31"/>
      <c r="O23" s="7" t="s">
        <v>153</v>
      </c>
    </row>
    <row r="24" spans="1:16384" x14ac:dyDescent="0.3">
      <c r="B24" s="6" t="s">
        <v>82</v>
      </c>
      <c r="D24" s="1"/>
      <c r="E24" s="1"/>
      <c r="F24" s="4">
        <f>SUM(F21:F23)</f>
        <v>222429180.84</v>
      </c>
      <c r="G24" s="31"/>
      <c r="H24" s="6" t="s">
        <v>82</v>
      </c>
      <c r="J24" s="1"/>
      <c r="K24" s="1"/>
      <c r="L24" s="4">
        <f>SUM(L21:L23)</f>
        <v>0</v>
      </c>
      <c r="M24" s="31"/>
      <c r="O24" s="7" t="s">
        <v>131</v>
      </c>
    </row>
    <row r="25" spans="1:16384" x14ac:dyDescent="0.3">
      <c r="B25" s="6" t="s">
        <v>48</v>
      </c>
      <c r="D25" s="1"/>
      <c r="E25" s="1"/>
      <c r="F25" s="4">
        <f>RawData!G35</f>
        <v>32838096</v>
      </c>
      <c r="G25" s="31"/>
      <c r="H25" s="6" t="s">
        <v>48</v>
      </c>
      <c r="J25" s="1"/>
      <c r="K25" s="1"/>
      <c r="L25" s="4">
        <f>F25</f>
        <v>32838096</v>
      </c>
      <c r="M25" s="31"/>
      <c r="O25" s="7" t="s">
        <v>154</v>
      </c>
    </row>
    <row r="26" spans="1:16384" ht="15" thickBot="1" x14ac:dyDescent="0.35">
      <c r="B26" s="6" t="s">
        <v>169</v>
      </c>
      <c r="D26" s="1"/>
      <c r="E26" s="1"/>
      <c r="F26" s="20">
        <f>F24-F25</f>
        <v>189591084.84</v>
      </c>
      <c r="G26" s="4"/>
      <c r="H26" s="6" t="s">
        <v>170</v>
      </c>
      <c r="J26" s="1"/>
      <c r="K26" s="1"/>
      <c r="L26" s="20">
        <f>L24-L25</f>
        <v>-32838096</v>
      </c>
      <c r="M26" s="31"/>
      <c r="O26" s="7" t="s">
        <v>131</v>
      </c>
    </row>
    <row r="27" spans="1:16384" ht="4.2" customHeight="1" thickTop="1" x14ac:dyDescent="0.3">
      <c r="A27" s="1"/>
      <c r="B27" s="6"/>
      <c r="C27" s="1"/>
      <c r="D27" s="1"/>
      <c r="E27" s="1"/>
      <c r="F27" s="1"/>
      <c r="G27" s="1"/>
      <c r="H27" s="6"/>
      <c r="I27" s="1"/>
      <c r="J27" s="1"/>
      <c r="K27" s="1"/>
      <c r="L27" s="1"/>
      <c r="M27" s="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pans="1:16384" ht="15" thickBot="1" x14ac:dyDescent="0.35">
      <c r="A28" s="1"/>
      <c r="B28" s="85" t="s">
        <v>167</v>
      </c>
      <c r="C28" s="1"/>
      <c r="D28" s="1"/>
      <c r="E28" s="1"/>
      <c r="F28" s="80">
        <f>F26</f>
        <v>189591084.84</v>
      </c>
      <c r="G28" s="1"/>
      <c r="H28" s="6"/>
      <c r="I28" s="1"/>
      <c r="J28" s="1"/>
      <c r="K28" s="1"/>
      <c r="L28" s="1"/>
      <c r="M28" s="8"/>
      <c r="N28" s="1"/>
      <c r="O28" s="18" t="s">
        <v>177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pans="1:16384" ht="4.2" customHeight="1" thickTop="1" x14ac:dyDescent="0.3">
      <c r="B29" s="14"/>
      <c r="C29" s="3"/>
      <c r="D29" s="3"/>
      <c r="E29" s="3"/>
      <c r="F29" s="5"/>
      <c r="G29" s="5"/>
      <c r="H29" s="14"/>
      <c r="I29" s="3"/>
      <c r="J29" s="3"/>
      <c r="K29" s="3"/>
      <c r="L29" s="5"/>
      <c r="M29" s="94"/>
    </row>
    <row r="30" spans="1:16384" ht="21.6" thickBot="1" x14ac:dyDescent="0.45">
      <c r="B30" s="15" t="s">
        <v>159</v>
      </c>
      <c r="F30" s="55"/>
      <c r="G30" s="55"/>
    </row>
    <row r="31" spans="1:16384" x14ac:dyDescent="0.3">
      <c r="B31" s="62"/>
      <c r="C31" s="27"/>
      <c r="D31" s="27"/>
      <c r="E31" s="39" t="s">
        <v>49</v>
      </c>
      <c r="F31" s="27"/>
      <c r="G31" s="27"/>
      <c r="H31" s="39" t="s">
        <v>50</v>
      </c>
      <c r="I31" s="65"/>
    </row>
    <row r="32" spans="1:16384" ht="4.2" customHeight="1" x14ac:dyDescent="0.3">
      <c r="B32" s="12"/>
      <c r="C32" s="2"/>
      <c r="D32" s="2"/>
      <c r="E32" s="43"/>
      <c r="F32" s="2"/>
      <c r="G32" s="2"/>
      <c r="H32" s="43"/>
      <c r="I32" s="11"/>
    </row>
    <row r="33" spans="2:15" x14ac:dyDescent="0.3">
      <c r="B33" s="36" t="s">
        <v>51</v>
      </c>
      <c r="C33" s="1"/>
      <c r="D33" s="1"/>
      <c r="E33" s="4">
        <f>RawData!G22</f>
        <v>32733827</v>
      </c>
      <c r="F33" s="1"/>
      <c r="G33" s="1"/>
      <c r="H33" s="4">
        <f>RawData!G21</f>
        <v>14360312</v>
      </c>
      <c r="I33" s="8"/>
      <c r="O33" s="7" t="s">
        <v>154</v>
      </c>
    </row>
    <row r="34" spans="2:15" ht="4.2" customHeight="1" x14ac:dyDescent="0.3">
      <c r="B34" s="84"/>
      <c r="C34" s="3"/>
      <c r="D34" s="3"/>
      <c r="E34" s="5"/>
      <c r="F34" s="3"/>
      <c r="G34" s="3"/>
      <c r="H34" s="5"/>
      <c r="I34" s="22"/>
    </row>
    <row r="35" spans="2:15" ht="4.2" customHeight="1" x14ac:dyDescent="0.3">
      <c r="B35" s="36"/>
      <c r="C35" s="1"/>
      <c r="D35" s="1"/>
      <c r="E35" s="4"/>
      <c r="F35" s="1"/>
      <c r="G35" s="1"/>
      <c r="H35" s="4"/>
      <c r="I35" s="8"/>
    </row>
    <row r="36" spans="2:15" x14ac:dyDescent="0.3">
      <c r="B36" s="86" t="s">
        <v>140</v>
      </c>
      <c r="C36" s="2"/>
      <c r="D36" s="2"/>
      <c r="E36" s="19"/>
      <c r="F36" s="2"/>
      <c r="G36" s="2"/>
      <c r="H36" s="19"/>
      <c r="I36" s="11"/>
    </row>
    <row r="37" spans="2:15" x14ac:dyDescent="0.3">
      <c r="B37" s="6" t="s">
        <v>56</v>
      </c>
      <c r="C37" s="1"/>
      <c r="D37" s="1"/>
      <c r="E37" s="4">
        <f>RawData!G26</f>
        <v>1442624</v>
      </c>
      <c r="F37" s="1"/>
      <c r="G37" s="1"/>
      <c r="H37" s="4">
        <f>RawData!G25</f>
        <v>-16354617</v>
      </c>
      <c r="I37" s="8"/>
      <c r="O37" s="7" t="s">
        <v>154</v>
      </c>
    </row>
    <row r="38" spans="2:15" x14ac:dyDescent="0.3">
      <c r="B38" s="6" t="s">
        <v>139</v>
      </c>
      <c r="C38" s="1"/>
      <c r="D38" s="1"/>
      <c r="E38" s="4">
        <f>RawData!G28</f>
        <v>0</v>
      </c>
      <c r="F38" s="1"/>
      <c r="G38" s="1"/>
      <c r="H38" s="4">
        <f>RawData!G27</f>
        <v>0</v>
      </c>
      <c r="I38" s="8"/>
      <c r="O38" s="7" t="s">
        <v>154</v>
      </c>
    </row>
    <row r="39" spans="2:15" x14ac:dyDescent="0.3">
      <c r="B39" s="40" t="s">
        <v>137</v>
      </c>
      <c r="C39" s="1"/>
      <c r="D39" s="1"/>
      <c r="E39" s="4">
        <f>RawData!G30</f>
        <v>0</v>
      </c>
      <c r="F39" s="1"/>
      <c r="G39" s="1"/>
      <c r="H39" s="4">
        <f>RawData!G29</f>
        <v>0</v>
      </c>
      <c r="I39" s="8"/>
      <c r="O39" s="7" t="s">
        <v>154</v>
      </c>
    </row>
    <row r="40" spans="2:15" x14ac:dyDescent="0.3">
      <c r="B40" s="40" t="s">
        <v>138</v>
      </c>
      <c r="C40" s="1"/>
      <c r="D40" s="1"/>
      <c r="E40" s="4">
        <f>RawData!G32</f>
        <v>0</v>
      </c>
      <c r="F40" s="1"/>
      <c r="G40" s="1"/>
      <c r="H40" s="4">
        <f>RawData!G31</f>
        <v>-279010</v>
      </c>
      <c r="I40" s="8"/>
      <c r="O40" s="7" t="s">
        <v>154</v>
      </c>
    </row>
    <row r="41" spans="2:15" ht="15" thickBot="1" x14ac:dyDescent="0.35">
      <c r="B41" s="40" t="s">
        <v>52</v>
      </c>
      <c r="C41" s="1"/>
      <c r="D41" s="1"/>
      <c r="E41" s="20">
        <f>SUM(E37:E40)</f>
        <v>1442624</v>
      </c>
      <c r="F41" s="1"/>
      <c r="G41" s="1"/>
      <c r="H41" s="20">
        <f>SUM(H37:H40)</f>
        <v>-16633627</v>
      </c>
      <c r="I41" s="8"/>
      <c r="O41" s="7" t="s">
        <v>155</v>
      </c>
    </row>
    <row r="42" spans="2:15" ht="4.2" customHeight="1" thickTop="1" x14ac:dyDescent="0.3">
      <c r="B42" s="6"/>
      <c r="C42" s="1"/>
      <c r="D42" s="1"/>
      <c r="E42" s="4"/>
      <c r="F42" s="1"/>
      <c r="G42" s="1"/>
      <c r="H42" s="4"/>
      <c r="I42" s="8"/>
    </row>
    <row r="43" spans="2:15" ht="4.2" customHeight="1" x14ac:dyDescent="0.3">
      <c r="B43" s="12"/>
      <c r="C43" s="2"/>
      <c r="D43" s="2"/>
      <c r="E43" s="19"/>
      <c r="F43" s="2"/>
      <c r="G43" s="2"/>
      <c r="H43" s="19"/>
      <c r="I43" s="11"/>
    </row>
    <row r="44" spans="2:15" x14ac:dyDescent="0.3">
      <c r="B44" s="50" t="s">
        <v>141</v>
      </c>
      <c r="C44" s="1"/>
      <c r="D44" s="1"/>
      <c r="E44" s="4"/>
      <c r="F44" s="1"/>
      <c r="G44" s="1"/>
      <c r="H44" s="4"/>
      <c r="I44" s="8"/>
    </row>
    <row r="45" spans="2:15" x14ac:dyDescent="0.3">
      <c r="B45" s="6" t="s">
        <v>53</v>
      </c>
      <c r="C45" s="1"/>
      <c r="D45" s="1"/>
      <c r="E45" s="4">
        <f>E37</f>
        <v>1442624</v>
      </c>
      <c r="F45" s="1"/>
      <c r="G45" s="1"/>
      <c r="H45" s="4">
        <f>H37</f>
        <v>-16354617</v>
      </c>
      <c r="I45" s="8"/>
      <c r="O45" s="7" t="s">
        <v>154</v>
      </c>
    </row>
    <row r="46" spans="2:15" x14ac:dyDescent="0.3">
      <c r="B46" s="40" t="s">
        <v>137</v>
      </c>
      <c r="C46" s="1"/>
      <c r="D46" s="1"/>
      <c r="E46" s="4">
        <f t="shared" ref="E46:E47" si="2">E39</f>
        <v>0</v>
      </c>
      <c r="F46" s="1"/>
      <c r="G46" s="1"/>
      <c r="H46" s="4">
        <f t="shared" ref="H46:H47" si="3">H39</f>
        <v>0</v>
      </c>
      <c r="I46" s="8"/>
      <c r="O46" s="7" t="s">
        <v>154</v>
      </c>
    </row>
    <row r="47" spans="2:15" x14ac:dyDescent="0.3">
      <c r="B47" s="40" t="s">
        <v>138</v>
      </c>
      <c r="C47" s="1"/>
      <c r="D47" s="1"/>
      <c r="E47" s="4">
        <f t="shared" si="2"/>
        <v>0</v>
      </c>
      <c r="F47" s="1"/>
      <c r="G47" s="1"/>
      <c r="H47" s="4">
        <f t="shared" si="3"/>
        <v>-279010</v>
      </c>
      <c r="I47" s="8"/>
      <c r="O47" s="7" t="s">
        <v>154</v>
      </c>
    </row>
    <row r="48" spans="2:15" ht="15" thickBot="1" x14ac:dyDescent="0.35">
      <c r="B48" s="6" t="s">
        <v>55</v>
      </c>
      <c r="C48" s="1"/>
      <c r="D48" s="1"/>
      <c r="E48" s="20">
        <f>SUM(E45:E47)</f>
        <v>1442624</v>
      </c>
      <c r="F48" s="1"/>
      <c r="G48" s="1"/>
      <c r="H48" s="20">
        <f>SUM(H45:H47)</f>
        <v>-16633627</v>
      </c>
      <c r="I48" s="8"/>
      <c r="O48" s="7" t="s">
        <v>130</v>
      </c>
    </row>
    <row r="49" spans="2:15" ht="4.2" customHeight="1" thickTop="1" x14ac:dyDescent="0.3">
      <c r="B49" s="14"/>
      <c r="C49" s="3"/>
      <c r="D49" s="3"/>
      <c r="E49" s="5"/>
      <c r="F49" s="3"/>
      <c r="G49" s="3"/>
      <c r="H49" s="5"/>
      <c r="I49" s="22"/>
    </row>
    <row r="50" spans="2:15" ht="4.2" customHeight="1" x14ac:dyDescent="0.3">
      <c r="B50" s="12"/>
      <c r="C50" s="2"/>
      <c r="D50" s="2"/>
      <c r="E50" s="19"/>
      <c r="F50" s="2"/>
      <c r="G50" s="2"/>
      <c r="H50" s="19"/>
      <c r="I50" s="11"/>
    </row>
    <row r="51" spans="2:15" ht="14.4" customHeight="1" x14ac:dyDescent="0.3">
      <c r="B51" s="36" t="s">
        <v>57</v>
      </c>
      <c r="C51" s="1"/>
      <c r="D51" s="72">
        <f>RawData!G11</f>
        <v>41090</v>
      </c>
      <c r="E51" s="67" t="s">
        <v>39</v>
      </c>
      <c r="F51" s="1"/>
      <c r="G51" s="1"/>
      <c r="H51" s="24"/>
      <c r="I51" s="8"/>
    </row>
    <row r="52" spans="2:15" x14ac:dyDescent="0.3">
      <c r="B52" s="6" t="s">
        <v>136</v>
      </c>
      <c r="C52" s="1"/>
      <c r="D52" s="1"/>
      <c r="E52" s="4">
        <f>RawData!G36</f>
        <v>38635221</v>
      </c>
      <c r="F52" s="1"/>
      <c r="G52" s="1"/>
      <c r="H52" s="24"/>
      <c r="I52" s="8"/>
      <c r="O52" s="7" t="s">
        <v>154</v>
      </c>
    </row>
    <row r="53" spans="2:15" x14ac:dyDescent="0.3">
      <c r="B53" s="6" t="s">
        <v>40</v>
      </c>
      <c r="C53" s="77"/>
      <c r="D53" s="88"/>
      <c r="E53" s="4">
        <f>RawData!G38*-1</f>
        <v>0</v>
      </c>
      <c r="F53" s="1"/>
      <c r="G53" s="1"/>
      <c r="H53" s="24"/>
      <c r="I53" s="8"/>
      <c r="O53" s="7" t="s">
        <v>154</v>
      </c>
    </row>
    <row r="54" spans="2:15" x14ac:dyDescent="0.3">
      <c r="B54" s="6" t="s">
        <v>9</v>
      </c>
      <c r="C54" s="1"/>
      <c r="D54" s="1"/>
      <c r="E54" s="4">
        <f>RawData!G39*-1</f>
        <v>0</v>
      </c>
      <c r="F54" s="1"/>
      <c r="G54" s="1"/>
      <c r="H54" s="24"/>
      <c r="I54" s="8"/>
      <c r="O54" s="7" t="s">
        <v>154</v>
      </c>
    </row>
    <row r="55" spans="2:15" x14ac:dyDescent="0.3">
      <c r="B55" s="6" t="s">
        <v>126</v>
      </c>
      <c r="C55" s="1"/>
      <c r="D55" s="1"/>
      <c r="E55" s="4">
        <f>RawData!G37*-1</f>
        <v>-4465859</v>
      </c>
      <c r="F55" s="1"/>
      <c r="G55" s="1"/>
      <c r="H55" s="24"/>
      <c r="I55" s="8"/>
      <c r="O55" s="7" t="s">
        <v>154</v>
      </c>
    </row>
    <row r="56" spans="2:15" x14ac:dyDescent="0.3">
      <c r="B56" s="6" t="s">
        <v>127</v>
      </c>
      <c r="C56" s="1"/>
      <c r="D56" s="1"/>
      <c r="E56" s="4">
        <f t="shared" ref="E56:E57" si="4">F22</f>
        <v>0</v>
      </c>
      <c r="F56" s="1"/>
      <c r="G56" s="1"/>
      <c r="H56" s="24"/>
      <c r="I56" s="8"/>
      <c r="O56" s="7" t="s">
        <v>154</v>
      </c>
    </row>
    <row r="57" spans="2:15" x14ac:dyDescent="0.3">
      <c r="B57" s="6" t="s">
        <v>128</v>
      </c>
      <c r="C57" s="1"/>
      <c r="D57" s="1"/>
      <c r="E57" s="4">
        <f t="shared" si="4"/>
        <v>0</v>
      </c>
      <c r="F57" s="1"/>
      <c r="G57" s="1"/>
      <c r="H57" s="24"/>
      <c r="I57" s="8"/>
      <c r="O57" s="7" t="s">
        <v>154</v>
      </c>
    </row>
    <row r="58" spans="2:15" ht="15" thickBot="1" x14ac:dyDescent="0.35">
      <c r="B58" s="6" t="s">
        <v>135</v>
      </c>
      <c r="C58" s="1"/>
      <c r="D58" s="1"/>
      <c r="E58" s="75">
        <f>SUM(E52:E57)</f>
        <v>34169362</v>
      </c>
      <c r="F58" s="18"/>
      <c r="G58" s="18"/>
      <c r="H58" s="24"/>
      <c r="I58" s="8"/>
      <c r="O58" s="18" t="s">
        <v>156</v>
      </c>
    </row>
    <row r="59" spans="2:15" ht="4.2" customHeight="1" thickTop="1" x14ac:dyDescent="0.3">
      <c r="B59" s="14"/>
      <c r="C59" s="3"/>
      <c r="D59" s="3"/>
      <c r="E59" s="5"/>
      <c r="F59" s="3"/>
      <c r="G59" s="3"/>
      <c r="H59" s="5"/>
      <c r="I59" s="22"/>
    </row>
    <row r="60" spans="2:15" ht="4.2" customHeight="1" x14ac:dyDescent="0.3">
      <c r="B60" s="6"/>
      <c r="C60" s="1"/>
      <c r="D60" s="1"/>
      <c r="E60" s="4"/>
      <c r="F60" s="1"/>
      <c r="G60" s="1"/>
      <c r="H60" s="4"/>
      <c r="I60" s="8"/>
    </row>
    <row r="61" spans="2:15" ht="14.85" customHeight="1" x14ac:dyDescent="0.3">
      <c r="B61" s="50" t="s">
        <v>54</v>
      </c>
      <c r="C61" s="1"/>
      <c r="D61" s="1"/>
      <c r="E61" s="4">
        <f>RawData!G24</f>
        <v>32306792</v>
      </c>
      <c r="F61" s="1"/>
      <c r="G61" s="1"/>
      <c r="H61" s="4">
        <f>RawData!G23</f>
        <v>13954111</v>
      </c>
      <c r="I61" s="8"/>
      <c r="O61" s="7" t="s">
        <v>154</v>
      </c>
    </row>
    <row r="62" spans="2:15" ht="4.2" customHeight="1" x14ac:dyDescent="0.3">
      <c r="B62" s="83"/>
      <c r="C62" s="3"/>
      <c r="D62" s="3"/>
      <c r="E62" s="56"/>
      <c r="F62" s="3"/>
      <c r="G62" s="3"/>
      <c r="H62" s="56"/>
      <c r="I62" s="22"/>
    </row>
    <row r="63" spans="2:15" ht="21" x14ac:dyDescent="0.4">
      <c r="B63" s="15" t="s">
        <v>160</v>
      </c>
      <c r="C63" s="1"/>
      <c r="D63" s="1"/>
      <c r="E63" s="42"/>
      <c r="F63" s="1"/>
      <c r="G63" s="1"/>
      <c r="H63" s="42"/>
      <c r="I63" s="1"/>
    </row>
    <row r="64" spans="2:15" ht="14.85" customHeight="1" x14ac:dyDescent="0.3">
      <c r="B64" s="12"/>
      <c r="C64" s="2"/>
      <c r="D64" s="2"/>
      <c r="E64" s="47" t="s">
        <v>49</v>
      </c>
      <c r="F64" s="2"/>
      <c r="G64" s="2"/>
      <c r="H64" s="47" t="s">
        <v>50</v>
      </c>
      <c r="I64" s="11"/>
    </row>
    <row r="65" spans="2:15" ht="14.85" customHeight="1" x14ac:dyDescent="0.3">
      <c r="B65" s="25" t="s">
        <v>44</v>
      </c>
      <c r="C65" s="1"/>
      <c r="D65" s="1"/>
      <c r="E65" s="5">
        <f>F28</f>
        <v>189591084.84</v>
      </c>
      <c r="F65" s="9">
        <f>IFERROR(E65/E66,0)</f>
        <v>5.7919009848741485</v>
      </c>
      <c r="G65" s="9"/>
      <c r="H65" s="5">
        <f>F28</f>
        <v>189591084.84</v>
      </c>
      <c r="I65" s="26">
        <f>IFERROR(H65/H66,0)</f>
        <v>13.202434935954038</v>
      </c>
      <c r="O65" s="7" t="s">
        <v>176</v>
      </c>
    </row>
    <row r="66" spans="2:15" ht="14.85" customHeight="1" x14ac:dyDescent="0.3">
      <c r="B66" s="6" t="s">
        <v>51</v>
      </c>
      <c r="C66" s="1"/>
      <c r="D66" s="1"/>
      <c r="E66" s="24">
        <f>E33</f>
        <v>32733827</v>
      </c>
      <c r="F66" s="1"/>
      <c r="G66" s="1"/>
      <c r="H66" s="24">
        <f>H33</f>
        <v>14360312</v>
      </c>
      <c r="I66" s="8"/>
      <c r="O66" s="7" t="s">
        <v>143</v>
      </c>
    </row>
    <row r="67" spans="2:15" ht="4.2" customHeight="1" x14ac:dyDescent="0.3">
      <c r="B67" s="6"/>
      <c r="C67" s="1"/>
      <c r="D67" s="1"/>
      <c r="E67" s="24"/>
      <c r="F67" s="1"/>
      <c r="G67" s="1"/>
      <c r="H67" s="24"/>
      <c r="I67" s="8"/>
    </row>
    <row r="68" spans="2:15" ht="14.85" customHeight="1" x14ac:dyDescent="0.3">
      <c r="B68" s="25" t="s">
        <v>44</v>
      </c>
      <c r="C68" s="1"/>
      <c r="D68" s="1"/>
      <c r="E68" s="5">
        <f>F28</f>
        <v>189591084.84</v>
      </c>
      <c r="F68" s="9">
        <f>IFERROR(E68/E69,0)</f>
        <v>131.42099732154742</v>
      </c>
      <c r="G68" s="9"/>
      <c r="H68" s="5">
        <f>$F$28</f>
        <v>189591084.84</v>
      </c>
      <c r="I68" s="26">
        <f>IFERROR(H68/H69,0)</f>
        <v>-11.398060377330813</v>
      </c>
      <c r="O68" s="7" t="s">
        <v>176</v>
      </c>
    </row>
    <row r="69" spans="2:15" x14ac:dyDescent="0.3">
      <c r="B69" s="6" t="s">
        <v>52</v>
      </c>
      <c r="C69" s="29"/>
      <c r="D69" s="29"/>
      <c r="E69" s="4">
        <f>E41</f>
        <v>1442624</v>
      </c>
      <c r="F69" s="16"/>
      <c r="G69" s="16"/>
      <c r="H69" s="4">
        <f>H41</f>
        <v>-16633627</v>
      </c>
      <c r="I69" s="37"/>
      <c r="O69" s="7" t="s">
        <v>144</v>
      </c>
    </row>
    <row r="70" spans="2:15" ht="4.2" customHeight="1" x14ac:dyDescent="0.3">
      <c r="B70" s="6"/>
      <c r="C70" s="29"/>
      <c r="D70" s="29"/>
      <c r="E70" s="4"/>
      <c r="F70" s="16"/>
      <c r="G70" s="16"/>
      <c r="H70" s="4"/>
      <c r="I70" s="37"/>
    </row>
    <row r="71" spans="2:15" x14ac:dyDescent="0.3">
      <c r="B71" s="25" t="s">
        <v>44</v>
      </c>
      <c r="C71" s="29"/>
      <c r="D71" s="29"/>
      <c r="E71" s="5">
        <f>F28</f>
        <v>189591084.84</v>
      </c>
      <c r="F71" s="9">
        <f>IFERROR(E71/E72,0)</f>
        <v>131.42099732154742</v>
      </c>
      <c r="G71" s="9"/>
      <c r="H71" s="5">
        <f>F28</f>
        <v>189591084.84</v>
      </c>
      <c r="I71" s="26">
        <f>IFERROR(H71/H72,0)</f>
        <v>-11.398060377330813</v>
      </c>
      <c r="O71" s="7" t="s">
        <v>176</v>
      </c>
    </row>
    <row r="72" spans="2:15" x14ac:dyDescent="0.3">
      <c r="B72" s="6" t="s">
        <v>55</v>
      </c>
      <c r="C72" s="29"/>
      <c r="D72" s="29"/>
      <c r="E72" s="4">
        <f>E48</f>
        <v>1442624</v>
      </c>
      <c r="F72" s="16"/>
      <c r="G72" s="16"/>
      <c r="H72" s="4">
        <f>H48</f>
        <v>-16633627</v>
      </c>
      <c r="I72" s="37"/>
      <c r="O72" s="7" t="s">
        <v>145</v>
      </c>
    </row>
    <row r="73" spans="2:15" ht="4.2" customHeight="1" x14ac:dyDescent="0.3">
      <c r="B73" s="6"/>
      <c r="C73" s="29"/>
      <c r="D73" s="29"/>
      <c r="E73" s="4"/>
      <c r="F73" s="16"/>
      <c r="G73" s="16"/>
      <c r="H73" s="4"/>
      <c r="I73" s="37"/>
    </row>
    <row r="74" spans="2:15" x14ac:dyDescent="0.3">
      <c r="B74" s="25" t="s">
        <v>44</v>
      </c>
      <c r="C74" s="29"/>
      <c r="D74" s="29"/>
      <c r="E74" s="5">
        <f>F28</f>
        <v>189591084.84</v>
      </c>
      <c r="F74" s="9">
        <f>IFERROR(E74/E75,0)</f>
        <v>5.5485696466910914</v>
      </c>
      <c r="G74" s="9"/>
      <c r="H74" s="4"/>
      <c r="I74" s="26"/>
      <c r="O74" s="7" t="s">
        <v>176</v>
      </c>
    </row>
    <row r="75" spans="2:15" x14ac:dyDescent="0.3">
      <c r="B75" s="6" t="s">
        <v>58</v>
      </c>
      <c r="C75" s="29"/>
      <c r="D75" s="29"/>
      <c r="E75" s="4">
        <f>E58</f>
        <v>34169362</v>
      </c>
      <c r="F75" s="16"/>
      <c r="G75" s="16"/>
      <c r="H75" s="4"/>
      <c r="I75" s="37"/>
      <c r="O75" s="7" t="s">
        <v>146</v>
      </c>
    </row>
    <row r="76" spans="2:15" ht="4.2" customHeight="1" x14ac:dyDescent="0.3">
      <c r="B76" s="6"/>
      <c r="C76" s="29"/>
      <c r="D76" s="29"/>
      <c r="E76" s="4"/>
      <c r="F76" s="16"/>
      <c r="G76" s="16"/>
      <c r="H76" s="4"/>
      <c r="I76" s="37"/>
    </row>
    <row r="77" spans="2:15" x14ac:dyDescent="0.3">
      <c r="B77" s="25" t="s">
        <v>44</v>
      </c>
      <c r="C77" s="29"/>
      <c r="D77" s="29"/>
      <c r="E77" s="5">
        <f>F28</f>
        <v>189591084.84</v>
      </c>
      <c r="F77" s="9">
        <f>IFERROR(E77/E78,0)</f>
        <v>5.8684590175341462</v>
      </c>
      <c r="G77" s="9"/>
      <c r="H77" s="5">
        <f>F28</f>
        <v>189591084.84</v>
      </c>
      <c r="I77" s="26">
        <f>IFERROR(H77/H78,0)</f>
        <v>13.586754816555494</v>
      </c>
      <c r="O77" s="7" t="s">
        <v>176</v>
      </c>
    </row>
    <row r="78" spans="2:15" x14ac:dyDescent="0.3">
      <c r="B78" s="6" t="s">
        <v>54</v>
      </c>
      <c r="C78" s="29"/>
      <c r="D78" s="29"/>
      <c r="E78" s="4">
        <f>E61</f>
        <v>32306792</v>
      </c>
      <c r="F78" s="29"/>
      <c r="G78" s="29"/>
      <c r="H78" s="4">
        <f>H61</f>
        <v>13954111</v>
      </c>
      <c r="I78" s="95"/>
      <c r="O78" s="7" t="s">
        <v>147</v>
      </c>
    </row>
    <row r="79" spans="2:15" ht="4.2" customHeight="1" x14ac:dyDescent="0.3">
      <c r="B79" s="14"/>
      <c r="C79" s="32"/>
      <c r="D79" s="32"/>
      <c r="E79" s="54"/>
      <c r="F79" s="32"/>
      <c r="G79" s="32"/>
      <c r="H79" s="54"/>
      <c r="I79" s="82"/>
    </row>
    <row r="80" spans="2:15" x14ac:dyDescent="0.3">
      <c r="C80" s="23"/>
      <c r="D80" s="23"/>
      <c r="E80" s="52"/>
      <c r="F80" s="23"/>
      <c r="G80" s="23"/>
      <c r="H80" s="52"/>
      <c r="I80" s="23"/>
    </row>
  </sheetData>
  <sheetProtection sheet="1" objects="1" scenarios="1"/>
  <mergeCells count="1">
    <mergeCell ref="K15:K16"/>
  </mergeCells>
  <pageMargins left="0.7" right="0.7" top="0.75" bottom="0.75" header="0.3" footer="0.3"/>
  <pageSetup paperSize="9" scale="55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XFD80"/>
  <sheetViews>
    <sheetView showGridLines="0" workbookViewId="0"/>
  </sheetViews>
  <sheetFormatPr defaultRowHeight="14.4" x14ac:dyDescent="0.3"/>
  <cols>
    <col min="1" max="1" width="4.5546875" customWidth="1"/>
    <col min="2" max="2" width="22.88671875" customWidth="1"/>
    <col min="3" max="3" width="9" customWidth="1"/>
    <col min="4" max="4" width="10.5546875" customWidth="1"/>
    <col min="5" max="6" width="18.5546875" customWidth="1"/>
    <col min="7" max="7" width="0.6640625" customWidth="1"/>
    <col min="8" max="8" width="18.5546875" customWidth="1"/>
    <col min="9" max="9" width="16.6640625" customWidth="1"/>
    <col min="10" max="10" width="8.33203125" customWidth="1"/>
    <col min="11" max="11" width="11.5546875" customWidth="1"/>
    <col min="12" max="12" width="15.88671875" customWidth="1"/>
  </cols>
  <sheetData>
    <row r="2" spans="2:15" ht="21" x14ac:dyDescent="0.4">
      <c r="B2" s="15" t="s">
        <v>38</v>
      </c>
      <c r="C2" s="15">
        <f>RawData!H7</f>
        <v>0</v>
      </c>
    </row>
    <row r="3" spans="2:15" x14ac:dyDescent="0.3">
      <c r="B3" t="s">
        <v>157</v>
      </c>
      <c r="C3">
        <f>RawData!H9</f>
        <v>0</v>
      </c>
    </row>
    <row r="4" spans="2:15" ht="21" x14ac:dyDescent="0.4">
      <c r="B4" s="15" t="s">
        <v>41</v>
      </c>
      <c r="F4" s="17"/>
      <c r="G4" s="17"/>
    </row>
    <row r="5" spans="2:15" x14ac:dyDescent="0.3">
      <c r="B5" s="12" t="s">
        <v>42</v>
      </c>
      <c r="C5" s="2"/>
      <c r="D5" s="96">
        <f>RawData!$D$13</f>
        <v>41274</v>
      </c>
      <c r="E5" s="2"/>
      <c r="F5" s="38"/>
      <c r="G5" s="38"/>
      <c r="H5" s="2"/>
      <c r="I5" s="11"/>
    </row>
    <row r="6" spans="2:15" x14ac:dyDescent="0.3">
      <c r="B6" s="6" t="s">
        <v>17</v>
      </c>
      <c r="C6" s="1"/>
      <c r="D6" s="30">
        <f>RawData!H15</f>
        <v>0</v>
      </c>
      <c r="E6" s="1"/>
      <c r="F6" s="17"/>
      <c r="G6" s="17"/>
      <c r="H6" s="1"/>
      <c r="I6" s="8"/>
      <c r="O6" s="7" t="s">
        <v>151</v>
      </c>
    </row>
    <row r="7" spans="2:15" x14ac:dyDescent="0.3">
      <c r="B7" s="6" t="s">
        <v>18</v>
      </c>
      <c r="C7" s="1"/>
      <c r="D7" s="30">
        <f>RawData!H16</f>
        <v>0</v>
      </c>
      <c r="E7" s="1"/>
      <c r="F7" s="17"/>
      <c r="G7" s="17"/>
      <c r="H7" s="1"/>
      <c r="I7" s="8"/>
      <c r="O7" s="7" t="s">
        <v>151</v>
      </c>
    </row>
    <row r="8" spans="2:15" ht="4.2" customHeight="1" x14ac:dyDescent="0.3">
      <c r="B8" s="6"/>
      <c r="C8" s="1"/>
      <c r="D8" s="30"/>
      <c r="E8" s="1"/>
      <c r="F8" s="17"/>
      <c r="G8" s="17"/>
      <c r="H8" s="1"/>
      <c r="I8" s="8"/>
    </row>
    <row r="9" spans="2:15" x14ac:dyDescent="0.3">
      <c r="B9" s="6" t="s">
        <v>43</v>
      </c>
      <c r="C9" s="1"/>
      <c r="D9" s="30">
        <f>AVERAGE(D6:D7)</f>
        <v>0</v>
      </c>
      <c r="E9" s="1"/>
      <c r="F9" s="17"/>
      <c r="G9" s="17"/>
      <c r="H9" s="1"/>
      <c r="I9" s="8"/>
      <c r="O9" s="7" t="s">
        <v>131</v>
      </c>
    </row>
    <row r="10" spans="2:15" ht="4.2" customHeight="1" x14ac:dyDescent="0.3">
      <c r="B10" s="6"/>
      <c r="C10" s="1"/>
      <c r="D10" s="30"/>
      <c r="E10" s="1"/>
      <c r="F10" s="17"/>
      <c r="G10" s="17"/>
      <c r="H10" s="1"/>
      <c r="I10" s="8"/>
    </row>
    <row r="11" spans="2:15" x14ac:dyDescent="0.3">
      <c r="B11" s="6" t="s">
        <v>16</v>
      </c>
      <c r="C11" s="1"/>
      <c r="D11" s="30">
        <f>RawData!H14</f>
        <v>0</v>
      </c>
      <c r="E11" s="1"/>
      <c r="F11" s="17"/>
      <c r="G11" s="17"/>
      <c r="H11" s="1"/>
      <c r="I11" s="8"/>
      <c r="O11" s="7" t="s">
        <v>151</v>
      </c>
    </row>
    <row r="12" spans="2:15" ht="4.2" customHeight="1" x14ac:dyDescent="0.3">
      <c r="B12" s="14"/>
      <c r="C12" s="3"/>
      <c r="D12" s="48"/>
      <c r="E12" s="3"/>
      <c r="F12" s="49"/>
      <c r="G12" s="49"/>
      <c r="H12" s="3"/>
      <c r="I12" s="22"/>
    </row>
    <row r="13" spans="2:15" ht="21" x14ac:dyDescent="0.4">
      <c r="B13" s="15" t="s">
        <v>158</v>
      </c>
      <c r="D13" s="74"/>
      <c r="F13" s="17"/>
      <c r="G13" s="17"/>
    </row>
    <row r="14" spans="2:15" ht="4.2" customHeight="1" x14ac:dyDescent="0.3">
      <c r="B14" s="12"/>
      <c r="C14" s="2"/>
      <c r="D14" s="44"/>
      <c r="E14" s="2"/>
      <c r="F14" s="38"/>
      <c r="G14" s="81"/>
      <c r="H14" s="12"/>
      <c r="I14" s="2"/>
      <c r="J14" s="2"/>
      <c r="K14" s="2"/>
      <c r="L14" s="2"/>
      <c r="M14" s="11"/>
    </row>
    <row r="15" spans="2:15" ht="12" customHeight="1" x14ac:dyDescent="0.3">
      <c r="B15" s="6" t="s">
        <v>165</v>
      </c>
      <c r="C15" s="1"/>
      <c r="D15" s="30"/>
      <c r="E15" s="1"/>
      <c r="F15" s="1"/>
      <c r="G15" s="8"/>
      <c r="H15" s="6" t="s">
        <v>166</v>
      </c>
      <c r="I15" s="1"/>
      <c r="J15" s="30"/>
      <c r="K15" s="162" t="s">
        <v>46</v>
      </c>
      <c r="L15" s="1"/>
      <c r="M15" s="8"/>
    </row>
    <row r="16" spans="2:15" x14ac:dyDescent="0.3">
      <c r="B16" s="6"/>
      <c r="C16" s="1"/>
      <c r="D16" s="45" t="s">
        <v>45</v>
      </c>
      <c r="E16" s="28" t="s">
        <v>46</v>
      </c>
      <c r="F16" s="28" t="s">
        <v>132</v>
      </c>
      <c r="G16" s="53"/>
      <c r="H16" s="6"/>
      <c r="I16" s="1"/>
      <c r="J16" s="45" t="s">
        <v>45</v>
      </c>
      <c r="K16" s="162"/>
      <c r="L16" s="28" t="s">
        <v>132</v>
      </c>
      <c r="M16" s="53"/>
    </row>
    <row r="17" spans="1:16384" x14ac:dyDescent="0.3">
      <c r="B17" s="79"/>
      <c r="C17" s="35"/>
      <c r="D17" s="78"/>
      <c r="E17" s="73"/>
      <c r="F17" s="98"/>
      <c r="G17" s="31"/>
      <c r="H17" s="97" t="s">
        <v>168</v>
      </c>
      <c r="I17" s="1"/>
      <c r="J17" s="93"/>
      <c r="K17" s="89"/>
      <c r="L17" s="4">
        <f t="shared" ref="L17:L20" si="0">J17*K17</f>
        <v>0</v>
      </c>
      <c r="M17" s="31"/>
      <c r="O17" s="7" t="s">
        <v>152</v>
      </c>
    </row>
    <row r="18" spans="1:16384" x14ac:dyDescent="0.3">
      <c r="B18" s="90"/>
      <c r="C18" s="35"/>
      <c r="D18" s="35"/>
      <c r="E18" s="35"/>
      <c r="F18" s="98"/>
      <c r="G18" s="31"/>
      <c r="H18" s="97" t="s">
        <v>129</v>
      </c>
      <c r="I18" s="1"/>
      <c r="J18" s="93"/>
      <c r="K18" s="89"/>
      <c r="L18" s="4">
        <f t="shared" si="0"/>
        <v>0</v>
      </c>
      <c r="M18" s="31"/>
      <c r="O18" s="7" t="s">
        <v>142</v>
      </c>
    </row>
    <row r="19" spans="1:16384" x14ac:dyDescent="0.3">
      <c r="B19" s="6" t="s">
        <v>172</v>
      </c>
      <c r="C19" s="1"/>
      <c r="D19" s="69">
        <f>D11</f>
        <v>0</v>
      </c>
      <c r="E19" s="34">
        <f>RawData!H20</f>
        <v>0</v>
      </c>
      <c r="F19" s="4">
        <f>D19*E19</f>
        <v>0</v>
      </c>
      <c r="G19" s="31"/>
      <c r="H19" s="97" t="s">
        <v>47</v>
      </c>
      <c r="I19" s="1"/>
      <c r="J19" s="93"/>
      <c r="K19" s="89"/>
      <c r="L19" s="4">
        <f t="shared" si="0"/>
        <v>0</v>
      </c>
      <c r="M19" s="31"/>
      <c r="O19" s="7" t="s">
        <v>175</v>
      </c>
    </row>
    <row r="20" spans="1:16384" x14ac:dyDescent="0.3">
      <c r="B20" s="6" t="s">
        <v>171</v>
      </c>
      <c r="C20" s="1"/>
      <c r="D20" s="1"/>
      <c r="E20" s="1"/>
      <c r="F20" s="5">
        <f>RawData!H42</f>
        <v>0</v>
      </c>
      <c r="G20" s="31"/>
      <c r="H20" s="97" t="s">
        <v>148</v>
      </c>
      <c r="I20" s="1"/>
      <c r="J20" s="93"/>
      <c r="K20" s="89"/>
      <c r="L20" s="5">
        <f t="shared" si="0"/>
        <v>0</v>
      </c>
      <c r="M20" s="31"/>
      <c r="O20" s="7" t="s">
        <v>175</v>
      </c>
    </row>
    <row r="21" spans="1:16384" x14ac:dyDescent="0.3">
      <c r="B21" s="6" t="s">
        <v>81</v>
      </c>
      <c r="C21" s="1"/>
      <c r="D21" s="1"/>
      <c r="E21" s="1"/>
      <c r="F21" s="24">
        <f>SUM(F19:F20)</f>
        <v>0</v>
      </c>
      <c r="G21" s="51"/>
      <c r="H21" s="6" t="s">
        <v>81</v>
      </c>
      <c r="I21" s="1"/>
      <c r="J21" s="1"/>
      <c r="K21" s="1"/>
      <c r="L21" s="24">
        <f>SUM(L17:L20)</f>
        <v>0</v>
      </c>
      <c r="M21" s="51"/>
      <c r="O21" s="7" t="s">
        <v>131</v>
      </c>
    </row>
    <row r="22" spans="1:16384" x14ac:dyDescent="0.3">
      <c r="B22" s="6" t="s">
        <v>133</v>
      </c>
      <c r="D22" s="1"/>
      <c r="E22" s="1"/>
      <c r="F22" s="4">
        <f>RawData!H41</f>
        <v>0</v>
      </c>
      <c r="G22" s="31"/>
      <c r="H22" s="6" t="s">
        <v>133</v>
      </c>
      <c r="J22" s="1"/>
      <c r="K22" s="1"/>
      <c r="L22" s="4">
        <f t="shared" ref="L22:L23" si="1">F22</f>
        <v>0</v>
      </c>
      <c r="M22" s="31"/>
      <c r="O22" s="7" t="s">
        <v>153</v>
      </c>
    </row>
    <row r="23" spans="1:16384" x14ac:dyDescent="0.3">
      <c r="B23" s="6" t="s">
        <v>134</v>
      </c>
      <c r="D23" s="1"/>
      <c r="E23" s="1"/>
      <c r="F23" s="5">
        <f>RawData!H40</f>
        <v>0</v>
      </c>
      <c r="G23" s="31"/>
      <c r="H23" s="6" t="s">
        <v>134</v>
      </c>
      <c r="J23" s="1"/>
      <c r="K23" s="1"/>
      <c r="L23" s="5">
        <f t="shared" si="1"/>
        <v>0</v>
      </c>
      <c r="M23" s="31"/>
      <c r="O23" s="7" t="s">
        <v>153</v>
      </c>
    </row>
    <row r="24" spans="1:16384" x14ac:dyDescent="0.3">
      <c r="B24" s="6" t="s">
        <v>82</v>
      </c>
      <c r="D24" s="1"/>
      <c r="E24" s="1"/>
      <c r="F24" s="4">
        <f>SUM(F21:F23)</f>
        <v>0</v>
      </c>
      <c r="G24" s="31"/>
      <c r="H24" s="6" t="s">
        <v>82</v>
      </c>
      <c r="J24" s="1"/>
      <c r="K24" s="1"/>
      <c r="L24" s="4">
        <f>SUM(L21:L23)</f>
        <v>0</v>
      </c>
      <c r="M24" s="31"/>
      <c r="O24" s="7" t="s">
        <v>131</v>
      </c>
    </row>
    <row r="25" spans="1:16384" x14ac:dyDescent="0.3">
      <c r="B25" s="6" t="s">
        <v>48</v>
      </c>
      <c r="D25" s="1"/>
      <c r="E25" s="1"/>
      <c r="F25" s="4">
        <f>RawData!H35</f>
        <v>0</v>
      </c>
      <c r="G25" s="31"/>
      <c r="H25" s="6" t="s">
        <v>48</v>
      </c>
      <c r="J25" s="1"/>
      <c r="K25" s="1"/>
      <c r="L25" s="4">
        <f>F25</f>
        <v>0</v>
      </c>
      <c r="M25" s="31"/>
      <c r="O25" s="7" t="s">
        <v>154</v>
      </c>
    </row>
    <row r="26" spans="1:16384" ht="15" thickBot="1" x14ac:dyDescent="0.35">
      <c r="B26" s="6" t="s">
        <v>169</v>
      </c>
      <c r="D26" s="1"/>
      <c r="E26" s="1"/>
      <c r="F26" s="20">
        <f>F24-F25</f>
        <v>0</v>
      </c>
      <c r="G26" s="4"/>
      <c r="H26" s="6" t="s">
        <v>170</v>
      </c>
      <c r="J26" s="1"/>
      <c r="K26" s="1"/>
      <c r="L26" s="20">
        <f>L24-L25</f>
        <v>0</v>
      </c>
      <c r="M26" s="31"/>
      <c r="O26" s="7" t="s">
        <v>131</v>
      </c>
    </row>
    <row r="27" spans="1:16384" ht="4.2" customHeight="1" thickTop="1" x14ac:dyDescent="0.3">
      <c r="A27" s="1"/>
      <c r="B27" s="6"/>
      <c r="C27" s="1"/>
      <c r="D27" s="1"/>
      <c r="E27" s="1"/>
      <c r="F27" s="1"/>
      <c r="G27" s="1"/>
      <c r="H27" s="6"/>
      <c r="I27" s="1"/>
      <c r="J27" s="1"/>
      <c r="K27" s="1"/>
      <c r="L27" s="1"/>
      <c r="M27" s="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pans="1:16384" ht="15" thickBot="1" x14ac:dyDescent="0.35">
      <c r="A28" s="1"/>
      <c r="B28" s="85" t="s">
        <v>167</v>
      </c>
      <c r="C28" s="1"/>
      <c r="D28" s="1"/>
      <c r="E28" s="1"/>
      <c r="F28" s="80">
        <f>F26</f>
        <v>0</v>
      </c>
      <c r="G28" s="1"/>
      <c r="H28" s="6"/>
      <c r="I28" s="1"/>
      <c r="J28" s="1"/>
      <c r="K28" s="1"/>
      <c r="L28" s="1"/>
      <c r="M28" s="8"/>
      <c r="N28" s="1"/>
      <c r="O28" s="18" t="s">
        <v>177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pans="1:16384" ht="4.2" customHeight="1" thickTop="1" x14ac:dyDescent="0.3">
      <c r="B29" s="14"/>
      <c r="C29" s="3"/>
      <c r="D29" s="3"/>
      <c r="E29" s="3"/>
      <c r="F29" s="5"/>
      <c r="G29" s="5"/>
      <c r="H29" s="14"/>
      <c r="I29" s="3"/>
      <c r="J29" s="3"/>
      <c r="K29" s="3"/>
      <c r="L29" s="5"/>
      <c r="M29" s="94"/>
    </row>
    <row r="30" spans="1:16384" ht="21.6" thickBot="1" x14ac:dyDescent="0.45">
      <c r="B30" s="15" t="s">
        <v>159</v>
      </c>
      <c r="F30" s="55"/>
      <c r="G30" s="55"/>
    </row>
    <row r="31" spans="1:16384" x14ac:dyDescent="0.3">
      <c r="B31" s="62"/>
      <c r="C31" s="27"/>
      <c r="D31" s="27"/>
      <c r="E31" s="39" t="s">
        <v>49</v>
      </c>
      <c r="F31" s="27"/>
      <c r="G31" s="27"/>
      <c r="H31" s="39" t="s">
        <v>50</v>
      </c>
      <c r="I31" s="65"/>
    </row>
    <row r="32" spans="1:16384" ht="4.2" customHeight="1" x14ac:dyDescent="0.3">
      <c r="B32" s="12"/>
      <c r="C32" s="2"/>
      <c r="D32" s="2"/>
      <c r="E32" s="43"/>
      <c r="F32" s="2"/>
      <c r="G32" s="2"/>
      <c r="H32" s="43"/>
      <c r="I32" s="11"/>
    </row>
    <row r="33" spans="2:15" x14ac:dyDescent="0.3">
      <c r="B33" s="36" t="s">
        <v>51</v>
      </c>
      <c r="C33" s="1"/>
      <c r="D33" s="1"/>
      <c r="E33" s="4">
        <f>RawData!H22</f>
        <v>0</v>
      </c>
      <c r="F33" s="1"/>
      <c r="G33" s="1"/>
      <c r="H33" s="4">
        <f>RawData!H21</f>
        <v>0</v>
      </c>
      <c r="I33" s="8"/>
      <c r="O33" s="7" t="s">
        <v>154</v>
      </c>
    </row>
    <row r="34" spans="2:15" ht="4.2" customHeight="1" x14ac:dyDescent="0.3">
      <c r="B34" s="84"/>
      <c r="C34" s="3"/>
      <c r="D34" s="3"/>
      <c r="E34" s="5"/>
      <c r="F34" s="3"/>
      <c r="G34" s="3"/>
      <c r="H34" s="5"/>
      <c r="I34" s="22"/>
    </row>
    <row r="35" spans="2:15" ht="4.2" customHeight="1" x14ac:dyDescent="0.3">
      <c r="B35" s="36"/>
      <c r="C35" s="1"/>
      <c r="D35" s="1"/>
      <c r="E35" s="4"/>
      <c r="F35" s="1"/>
      <c r="G35" s="1"/>
      <c r="H35" s="4"/>
      <c r="I35" s="8"/>
    </row>
    <row r="36" spans="2:15" x14ac:dyDescent="0.3">
      <c r="B36" s="86" t="s">
        <v>140</v>
      </c>
      <c r="C36" s="2"/>
      <c r="D36" s="2"/>
      <c r="E36" s="19"/>
      <c r="F36" s="2"/>
      <c r="G36" s="2"/>
      <c r="H36" s="19"/>
      <c r="I36" s="11"/>
    </row>
    <row r="37" spans="2:15" x14ac:dyDescent="0.3">
      <c r="B37" s="6" t="s">
        <v>56</v>
      </c>
      <c r="C37" s="1"/>
      <c r="D37" s="1"/>
      <c r="E37" s="4">
        <f>RawData!H26</f>
        <v>0</v>
      </c>
      <c r="F37" s="1"/>
      <c r="G37" s="1"/>
      <c r="H37" s="4">
        <f>RawData!H25</f>
        <v>0</v>
      </c>
      <c r="I37" s="8"/>
      <c r="O37" s="7" t="s">
        <v>154</v>
      </c>
    </row>
    <row r="38" spans="2:15" x14ac:dyDescent="0.3">
      <c r="B38" s="6" t="s">
        <v>139</v>
      </c>
      <c r="C38" s="1"/>
      <c r="D38" s="1"/>
      <c r="E38" s="4">
        <f>RawData!H28</f>
        <v>0</v>
      </c>
      <c r="F38" s="1"/>
      <c r="G38" s="1"/>
      <c r="H38" s="4">
        <f>RawData!H27</f>
        <v>0</v>
      </c>
      <c r="I38" s="8"/>
      <c r="O38" s="7" t="s">
        <v>154</v>
      </c>
    </row>
    <row r="39" spans="2:15" x14ac:dyDescent="0.3">
      <c r="B39" s="40" t="s">
        <v>137</v>
      </c>
      <c r="C39" s="1"/>
      <c r="D39" s="1"/>
      <c r="E39" s="4">
        <f>RawData!H30</f>
        <v>0</v>
      </c>
      <c r="F39" s="1"/>
      <c r="G39" s="1"/>
      <c r="H39" s="4">
        <f>RawData!H29</f>
        <v>0</v>
      </c>
      <c r="I39" s="8"/>
      <c r="O39" s="7" t="s">
        <v>154</v>
      </c>
    </row>
    <row r="40" spans="2:15" x14ac:dyDescent="0.3">
      <c r="B40" s="40" t="s">
        <v>138</v>
      </c>
      <c r="C40" s="1"/>
      <c r="D40" s="1"/>
      <c r="E40" s="4">
        <f>RawData!H32</f>
        <v>0</v>
      </c>
      <c r="F40" s="1"/>
      <c r="G40" s="1"/>
      <c r="H40" s="4">
        <f>RawData!H31</f>
        <v>0</v>
      </c>
      <c r="I40" s="8"/>
      <c r="O40" s="7" t="s">
        <v>154</v>
      </c>
    </row>
    <row r="41" spans="2:15" ht="15" thickBot="1" x14ac:dyDescent="0.35">
      <c r="B41" s="40" t="s">
        <v>52</v>
      </c>
      <c r="C41" s="1"/>
      <c r="D41" s="1"/>
      <c r="E41" s="20">
        <f>SUM(E37:E40)</f>
        <v>0</v>
      </c>
      <c r="F41" s="1"/>
      <c r="G41" s="1"/>
      <c r="H41" s="20">
        <f>SUM(H37:H40)</f>
        <v>0</v>
      </c>
      <c r="I41" s="8"/>
      <c r="O41" s="7" t="s">
        <v>155</v>
      </c>
    </row>
    <row r="42" spans="2:15" ht="4.2" customHeight="1" thickTop="1" x14ac:dyDescent="0.3">
      <c r="B42" s="6"/>
      <c r="C42" s="1"/>
      <c r="D42" s="1"/>
      <c r="E42" s="4"/>
      <c r="F42" s="1"/>
      <c r="G42" s="1"/>
      <c r="H42" s="4"/>
      <c r="I42" s="8"/>
    </row>
    <row r="43" spans="2:15" ht="4.2" customHeight="1" x14ac:dyDescent="0.3">
      <c r="B43" s="12"/>
      <c r="C43" s="2"/>
      <c r="D43" s="2"/>
      <c r="E43" s="19"/>
      <c r="F43" s="2"/>
      <c r="G43" s="2"/>
      <c r="H43" s="19"/>
      <c r="I43" s="11"/>
    </row>
    <row r="44" spans="2:15" x14ac:dyDescent="0.3">
      <c r="B44" s="50" t="s">
        <v>141</v>
      </c>
      <c r="C44" s="1"/>
      <c r="D44" s="1"/>
      <c r="E44" s="4"/>
      <c r="F44" s="1"/>
      <c r="G44" s="1"/>
      <c r="H44" s="4"/>
      <c r="I44" s="8"/>
    </row>
    <row r="45" spans="2:15" x14ac:dyDescent="0.3">
      <c r="B45" s="6" t="s">
        <v>53</v>
      </c>
      <c r="C45" s="1"/>
      <c r="D45" s="1"/>
      <c r="E45" s="4">
        <f>E37</f>
        <v>0</v>
      </c>
      <c r="F45" s="1"/>
      <c r="G45" s="1"/>
      <c r="H45" s="4">
        <f>H37</f>
        <v>0</v>
      </c>
      <c r="I45" s="8"/>
      <c r="O45" s="7" t="s">
        <v>154</v>
      </c>
    </row>
    <row r="46" spans="2:15" x14ac:dyDescent="0.3">
      <c r="B46" s="40" t="s">
        <v>137</v>
      </c>
      <c r="C46" s="1"/>
      <c r="D46" s="1"/>
      <c r="E46" s="4">
        <f t="shared" ref="E46:E47" si="2">E39</f>
        <v>0</v>
      </c>
      <c r="F46" s="1"/>
      <c r="G46" s="1"/>
      <c r="H46" s="4">
        <f t="shared" ref="H46:H47" si="3">H39</f>
        <v>0</v>
      </c>
      <c r="I46" s="8"/>
      <c r="O46" s="7" t="s">
        <v>154</v>
      </c>
    </row>
    <row r="47" spans="2:15" x14ac:dyDescent="0.3">
      <c r="B47" s="40" t="s">
        <v>138</v>
      </c>
      <c r="C47" s="1"/>
      <c r="D47" s="1"/>
      <c r="E47" s="4">
        <f t="shared" si="2"/>
        <v>0</v>
      </c>
      <c r="F47" s="1"/>
      <c r="G47" s="1"/>
      <c r="H47" s="4">
        <f t="shared" si="3"/>
        <v>0</v>
      </c>
      <c r="I47" s="8"/>
      <c r="O47" s="7" t="s">
        <v>154</v>
      </c>
    </row>
    <row r="48" spans="2:15" ht="15" thickBot="1" x14ac:dyDescent="0.35">
      <c r="B48" s="6" t="s">
        <v>55</v>
      </c>
      <c r="C48" s="1"/>
      <c r="D48" s="1"/>
      <c r="E48" s="20">
        <f>SUM(E45:E47)</f>
        <v>0</v>
      </c>
      <c r="F48" s="1"/>
      <c r="G48" s="1"/>
      <c r="H48" s="20">
        <f>SUM(H45:H47)</f>
        <v>0</v>
      </c>
      <c r="I48" s="8"/>
      <c r="O48" s="7" t="s">
        <v>130</v>
      </c>
    </row>
    <row r="49" spans="2:15" ht="4.2" customHeight="1" thickTop="1" x14ac:dyDescent="0.3">
      <c r="B49" s="14"/>
      <c r="C49" s="3"/>
      <c r="D49" s="3"/>
      <c r="E49" s="5"/>
      <c r="F49" s="3"/>
      <c r="G49" s="3"/>
      <c r="H49" s="5"/>
      <c r="I49" s="22"/>
    </row>
    <row r="50" spans="2:15" ht="4.2" customHeight="1" x14ac:dyDescent="0.3">
      <c r="B50" s="12"/>
      <c r="C50" s="2"/>
      <c r="D50" s="2"/>
      <c r="E50" s="19"/>
      <c r="F50" s="2"/>
      <c r="G50" s="2"/>
      <c r="H50" s="19"/>
      <c r="I50" s="11"/>
    </row>
    <row r="51" spans="2:15" ht="14.4" customHeight="1" x14ac:dyDescent="0.3">
      <c r="B51" s="36" t="s">
        <v>57</v>
      </c>
      <c r="C51" s="1"/>
      <c r="D51" s="72">
        <f>RawData!H11</f>
        <v>0</v>
      </c>
      <c r="E51" s="67" t="s">
        <v>39</v>
      </c>
      <c r="F51" s="1"/>
      <c r="G51" s="1"/>
      <c r="H51" s="24"/>
      <c r="I51" s="8"/>
    </row>
    <row r="52" spans="2:15" x14ac:dyDescent="0.3">
      <c r="B52" s="6" t="s">
        <v>136</v>
      </c>
      <c r="C52" s="1"/>
      <c r="D52" s="1"/>
      <c r="E52" s="4">
        <f>RawData!H36</f>
        <v>0</v>
      </c>
      <c r="F52" s="1"/>
      <c r="G52" s="1"/>
      <c r="H52" s="24"/>
      <c r="I52" s="8"/>
      <c r="O52" s="7" t="s">
        <v>154</v>
      </c>
    </row>
    <row r="53" spans="2:15" x14ac:dyDescent="0.3">
      <c r="B53" s="6" t="s">
        <v>40</v>
      </c>
      <c r="C53" s="77"/>
      <c r="D53" s="88"/>
      <c r="E53" s="4">
        <f>RawData!H38*-1</f>
        <v>0</v>
      </c>
      <c r="F53" s="1"/>
      <c r="G53" s="1"/>
      <c r="H53" s="24"/>
      <c r="I53" s="8"/>
      <c r="O53" s="7" t="s">
        <v>154</v>
      </c>
    </row>
    <row r="54" spans="2:15" x14ac:dyDescent="0.3">
      <c r="B54" s="6" t="s">
        <v>9</v>
      </c>
      <c r="C54" s="1"/>
      <c r="D54" s="1"/>
      <c r="E54" s="4">
        <f>RawData!H39*-1</f>
        <v>0</v>
      </c>
      <c r="F54" s="1"/>
      <c r="G54" s="1"/>
      <c r="H54" s="24"/>
      <c r="I54" s="8"/>
      <c r="O54" s="7" t="s">
        <v>154</v>
      </c>
    </row>
    <row r="55" spans="2:15" x14ac:dyDescent="0.3">
      <c r="B55" s="6" t="s">
        <v>126</v>
      </c>
      <c r="C55" s="1"/>
      <c r="D55" s="1"/>
      <c r="E55" s="4">
        <f>RawData!H37*-1</f>
        <v>0</v>
      </c>
      <c r="F55" s="1"/>
      <c r="G55" s="1"/>
      <c r="H55" s="24"/>
      <c r="I55" s="8"/>
      <c r="O55" s="7" t="s">
        <v>154</v>
      </c>
    </row>
    <row r="56" spans="2:15" x14ac:dyDescent="0.3">
      <c r="B56" s="6" t="s">
        <v>127</v>
      </c>
      <c r="C56" s="1"/>
      <c r="D56" s="1"/>
      <c r="E56" s="4">
        <f t="shared" ref="E56:E57" si="4">F22</f>
        <v>0</v>
      </c>
      <c r="F56" s="1"/>
      <c r="G56" s="1"/>
      <c r="H56" s="24"/>
      <c r="I56" s="8"/>
      <c r="O56" s="7" t="s">
        <v>154</v>
      </c>
    </row>
    <row r="57" spans="2:15" x14ac:dyDescent="0.3">
      <c r="B57" s="6" t="s">
        <v>128</v>
      </c>
      <c r="C57" s="1"/>
      <c r="D57" s="1"/>
      <c r="E57" s="4">
        <f t="shared" si="4"/>
        <v>0</v>
      </c>
      <c r="F57" s="1"/>
      <c r="G57" s="1"/>
      <c r="H57" s="24"/>
      <c r="I57" s="8"/>
      <c r="O57" s="7" t="s">
        <v>154</v>
      </c>
    </row>
    <row r="58" spans="2:15" ht="15" thickBot="1" x14ac:dyDescent="0.35">
      <c r="B58" s="6" t="s">
        <v>135</v>
      </c>
      <c r="C58" s="1"/>
      <c r="D58" s="1"/>
      <c r="E58" s="75">
        <f>SUM(E52:E57)</f>
        <v>0</v>
      </c>
      <c r="F58" s="18"/>
      <c r="G58" s="18"/>
      <c r="H58" s="24"/>
      <c r="I58" s="8"/>
      <c r="O58" s="18" t="s">
        <v>156</v>
      </c>
    </row>
    <row r="59" spans="2:15" ht="4.2" customHeight="1" thickTop="1" x14ac:dyDescent="0.3">
      <c r="B59" s="14"/>
      <c r="C59" s="3"/>
      <c r="D59" s="3"/>
      <c r="E59" s="5"/>
      <c r="F59" s="3"/>
      <c r="G59" s="3"/>
      <c r="H59" s="5"/>
      <c r="I59" s="22"/>
    </row>
    <row r="60" spans="2:15" ht="4.2" customHeight="1" x14ac:dyDescent="0.3">
      <c r="B60" s="6"/>
      <c r="C60" s="1"/>
      <c r="D60" s="1"/>
      <c r="E60" s="4"/>
      <c r="F60" s="1"/>
      <c r="G60" s="1"/>
      <c r="H60" s="4"/>
      <c r="I60" s="8"/>
    </row>
    <row r="61" spans="2:15" ht="14.85" customHeight="1" x14ac:dyDescent="0.3">
      <c r="B61" s="50" t="s">
        <v>54</v>
      </c>
      <c r="C61" s="1"/>
      <c r="D61" s="1"/>
      <c r="E61" s="4">
        <f>RawData!H24</f>
        <v>0</v>
      </c>
      <c r="F61" s="1"/>
      <c r="G61" s="1"/>
      <c r="H61" s="4">
        <f>RawData!H23</f>
        <v>0</v>
      </c>
      <c r="I61" s="8"/>
      <c r="O61" s="7" t="s">
        <v>154</v>
      </c>
    </row>
    <row r="62" spans="2:15" ht="4.2" customHeight="1" x14ac:dyDescent="0.3">
      <c r="B62" s="83"/>
      <c r="C62" s="3"/>
      <c r="D62" s="3"/>
      <c r="E62" s="56"/>
      <c r="F62" s="3"/>
      <c r="G62" s="3"/>
      <c r="H62" s="56"/>
      <c r="I62" s="22"/>
    </row>
    <row r="63" spans="2:15" ht="21" x14ac:dyDescent="0.4">
      <c r="B63" s="15" t="s">
        <v>160</v>
      </c>
      <c r="C63" s="1"/>
      <c r="D63" s="1"/>
      <c r="E63" s="42"/>
      <c r="F63" s="1"/>
      <c r="G63" s="1"/>
      <c r="H63" s="42"/>
      <c r="I63" s="1"/>
    </row>
    <row r="64" spans="2:15" ht="14.85" customHeight="1" x14ac:dyDescent="0.3">
      <c r="B64" s="12"/>
      <c r="C64" s="2"/>
      <c r="D64" s="2"/>
      <c r="E64" s="47" t="s">
        <v>49</v>
      </c>
      <c r="F64" s="2"/>
      <c r="G64" s="2"/>
      <c r="H64" s="47" t="s">
        <v>50</v>
      </c>
      <c r="I64" s="11"/>
    </row>
    <row r="65" spans="2:15" ht="14.85" customHeight="1" x14ac:dyDescent="0.3">
      <c r="B65" s="25" t="s">
        <v>44</v>
      </c>
      <c r="C65" s="1"/>
      <c r="D65" s="1"/>
      <c r="E65" s="5">
        <f>F28</f>
        <v>0</v>
      </c>
      <c r="F65" s="9">
        <f>IFERROR(E65/E66,0)</f>
        <v>0</v>
      </c>
      <c r="G65" s="9"/>
      <c r="H65" s="5">
        <f>F28</f>
        <v>0</v>
      </c>
      <c r="I65" s="26">
        <f>IFERROR(H65/H66,0)</f>
        <v>0</v>
      </c>
      <c r="O65" s="7" t="s">
        <v>176</v>
      </c>
    </row>
    <row r="66" spans="2:15" ht="14.85" customHeight="1" x14ac:dyDescent="0.3">
      <c r="B66" s="6" t="s">
        <v>51</v>
      </c>
      <c r="C66" s="1"/>
      <c r="D66" s="1"/>
      <c r="E66" s="24">
        <f>E33</f>
        <v>0</v>
      </c>
      <c r="F66" s="1"/>
      <c r="G66" s="1"/>
      <c r="H66" s="24">
        <f>H33</f>
        <v>0</v>
      </c>
      <c r="I66" s="8"/>
      <c r="O66" s="7" t="s">
        <v>143</v>
      </c>
    </row>
    <row r="67" spans="2:15" ht="4.2" customHeight="1" x14ac:dyDescent="0.3">
      <c r="B67" s="6"/>
      <c r="C67" s="1"/>
      <c r="D67" s="1"/>
      <c r="E67" s="24"/>
      <c r="F67" s="1"/>
      <c r="G67" s="1"/>
      <c r="H67" s="24"/>
      <c r="I67" s="8"/>
    </row>
    <row r="68" spans="2:15" ht="14.85" customHeight="1" x14ac:dyDescent="0.3">
      <c r="B68" s="25" t="s">
        <v>44</v>
      </c>
      <c r="C68" s="1"/>
      <c r="D68" s="1"/>
      <c r="E68" s="5">
        <f>F28</f>
        <v>0</v>
      </c>
      <c r="F68" s="9">
        <f>IFERROR(E68/E69,0)</f>
        <v>0</v>
      </c>
      <c r="G68" s="9"/>
      <c r="H68" s="5">
        <f>$F$28</f>
        <v>0</v>
      </c>
      <c r="I68" s="26">
        <f>IFERROR(H68/H69,0)</f>
        <v>0</v>
      </c>
      <c r="O68" s="7" t="s">
        <v>176</v>
      </c>
    </row>
    <row r="69" spans="2:15" x14ac:dyDescent="0.3">
      <c r="B69" s="6" t="s">
        <v>52</v>
      </c>
      <c r="C69" s="29"/>
      <c r="D69" s="29"/>
      <c r="E69" s="4">
        <f>E41</f>
        <v>0</v>
      </c>
      <c r="F69" s="16"/>
      <c r="G69" s="16"/>
      <c r="H69" s="4">
        <f>H41</f>
        <v>0</v>
      </c>
      <c r="I69" s="37"/>
      <c r="O69" s="7" t="s">
        <v>144</v>
      </c>
    </row>
    <row r="70" spans="2:15" ht="4.2" customHeight="1" x14ac:dyDescent="0.3">
      <c r="B70" s="6"/>
      <c r="C70" s="29"/>
      <c r="D70" s="29"/>
      <c r="E70" s="4"/>
      <c r="F70" s="16"/>
      <c r="G70" s="16"/>
      <c r="H70" s="4"/>
      <c r="I70" s="37"/>
    </row>
    <row r="71" spans="2:15" x14ac:dyDescent="0.3">
      <c r="B71" s="25" t="s">
        <v>44</v>
      </c>
      <c r="C71" s="29"/>
      <c r="D71" s="29"/>
      <c r="E71" s="5">
        <f>F28</f>
        <v>0</v>
      </c>
      <c r="F71" s="9">
        <f>IFERROR(E71/E72,0)</f>
        <v>0</v>
      </c>
      <c r="G71" s="9"/>
      <c r="H71" s="5">
        <f>F28</f>
        <v>0</v>
      </c>
      <c r="I71" s="26">
        <f>IFERROR(H71/H72,0)</f>
        <v>0</v>
      </c>
      <c r="O71" s="7" t="s">
        <v>176</v>
      </c>
    </row>
    <row r="72" spans="2:15" x14ac:dyDescent="0.3">
      <c r="B72" s="6" t="s">
        <v>55</v>
      </c>
      <c r="C72" s="29"/>
      <c r="D72" s="29"/>
      <c r="E72" s="4">
        <f>E48</f>
        <v>0</v>
      </c>
      <c r="F72" s="16"/>
      <c r="G72" s="16"/>
      <c r="H72" s="4">
        <f>H48</f>
        <v>0</v>
      </c>
      <c r="I72" s="37"/>
      <c r="O72" s="7" t="s">
        <v>145</v>
      </c>
    </row>
    <row r="73" spans="2:15" ht="4.2" customHeight="1" x14ac:dyDescent="0.3">
      <c r="B73" s="6"/>
      <c r="C73" s="29"/>
      <c r="D73" s="29"/>
      <c r="E73" s="4"/>
      <c r="F73" s="16"/>
      <c r="G73" s="16"/>
      <c r="H73" s="4"/>
      <c r="I73" s="37"/>
    </row>
    <row r="74" spans="2:15" x14ac:dyDescent="0.3">
      <c r="B74" s="25" t="s">
        <v>44</v>
      </c>
      <c r="C74" s="29"/>
      <c r="D74" s="29"/>
      <c r="E74" s="5">
        <f>F28</f>
        <v>0</v>
      </c>
      <c r="F74" s="9">
        <f>IFERROR(E74/E75,0)</f>
        <v>0</v>
      </c>
      <c r="G74" s="9"/>
      <c r="H74" s="4"/>
      <c r="I74" s="26"/>
      <c r="O74" s="7" t="s">
        <v>176</v>
      </c>
    </row>
    <row r="75" spans="2:15" x14ac:dyDescent="0.3">
      <c r="B75" s="6" t="s">
        <v>58</v>
      </c>
      <c r="C75" s="29"/>
      <c r="D75" s="29"/>
      <c r="E75" s="4">
        <f>E58</f>
        <v>0</v>
      </c>
      <c r="F75" s="16"/>
      <c r="G75" s="16"/>
      <c r="H75" s="4"/>
      <c r="I75" s="37"/>
      <c r="O75" s="7" t="s">
        <v>146</v>
      </c>
    </row>
    <row r="76" spans="2:15" ht="4.2" customHeight="1" x14ac:dyDescent="0.3">
      <c r="B76" s="6"/>
      <c r="C76" s="29"/>
      <c r="D76" s="29"/>
      <c r="E76" s="4"/>
      <c r="F76" s="16"/>
      <c r="G76" s="16"/>
      <c r="H76" s="4"/>
      <c r="I76" s="37"/>
    </row>
    <row r="77" spans="2:15" x14ac:dyDescent="0.3">
      <c r="B77" s="25" t="s">
        <v>44</v>
      </c>
      <c r="C77" s="29"/>
      <c r="D77" s="29"/>
      <c r="E77" s="5">
        <f>F28</f>
        <v>0</v>
      </c>
      <c r="F77" s="9">
        <f>IFERROR(E77/E78,0)</f>
        <v>0</v>
      </c>
      <c r="G77" s="9"/>
      <c r="H77" s="5">
        <f>F28</f>
        <v>0</v>
      </c>
      <c r="I77" s="26">
        <f>IFERROR(H77/H78,0)</f>
        <v>0</v>
      </c>
      <c r="O77" s="7" t="s">
        <v>176</v>
      </c>
    </row>
    <row r="78" spans="2:15" x14ac:dyDescent="0.3">
      <c r="B78" s="6" t="s">
        <v>54</v>
      </c>
      <c r="C78" s="29"/>
      <c r="D78" s="29"/>
      <c r="E78" s="4">
        <f>E61</f>
        <v>0</v>
      </c>
      <c r="F78" s="29"/>
      <c r="G78" s="29"/>
      <c r="H78" s="4">
        <f>H61</f>
        <v>0</v>
      </c>
      <c r="I78" s="95"/>
      <c r="O78" s="7" t="s">
        <v>147</v>
      </c>
    </row>
    <row r="79" spans="2:15" ht="4.2" customHeight="1" x14ac:dyDescent="0.3">
      <c r="B79" s="14"/>
      <c r="C79" s="32"/>
      <c r="D79" s="32"/>
      <c r="E79" s="54"/>
      <c r="F79" s="32"/>
      <c r="G79" s="32"/>
      <c r="H79" s="54"/>
      <c r="I79" s="82"/>
    </row>
    <row r="80" spans="2:15" x14ac:dyDescent="0.3">
      <c r="C80" s="23"/>
      <c r="D80" s="23"/>
      <c r="E80" s="52"/>
      <c r="F80" s="23"/>
      <c r="G80" s="23"/>
      <c r="H80" s="52"/>
      <c r="I80" s="23"/>
    </row>
  </sheetData>
  <sheetProtection sheet="1" objects="1" scenarios="1"/>
  <mergeCells count="1">
    <mergeCell ref="K15:K16"/>
  </mergeCells>
  <pageMargins left="0.7" right="0.7" top="0.75" bottom="0.75" header="0.3" footer="0.3"/>
  <pageSetup paperSize="9" scale="55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XFD80"/>
  <sheetViews>
    <sheetView showGridLines="0" workbookViewId="0"/>
  </sheetViews>
  <sheetFormatPr defaultRowHeight="14.4" x14ac:dyDescent="0.3"/>
  <cols>
    <col min="1" max="1" width="4.5546875" customWidth="1"/>
    <col min="2" max="2" width="22.88671875" customWidth="1"/>
    <col min="3" max="3" width="9" customWidth="1"/>
    <col min="4" max="4" width="10.5546875" customWidth="1"/>
    <col min="5" max="6" width="18.5546875" customWidth="1"/>
    <col min="7" max="7" width="0.6640625" customWidth="1"/>
    <col min="8" max="8" width="18.5546875" customWidth="1"/>
    <col min="9" max="9" width="16.6640625" customWidth="1"/>
    <col min="10" max="10" width="8.33203125" customWidth="1"/>
    <col min="11" max="11" width="11.5546875" customWidth="1"/>
    <col min="12" max="12" width="15.88671875" customWidth="1"/>
  </cols>
  <sheetData>
    <row r="2" spans="2:15" ht="21" x14ac:dyDescent="0.4">
      <c r="B2" s="15" t="s">
        <v>38</v>
      </c>
      <c r="C2" s="15">
        <f>RawData!I7</f>
        <v>0</v>
      </c>
    </row>
    <row r="3" spans="2:15" x14ac:dyDescent="0.3">
      <c r="B3" t="s">
        <v>157</v>
      </c>
      <c r="C3">
        <f>RawData!I9</f>
        <v>0</v>
      </c>
    </row>
    <row r="4" spans="2:15" ht="21" x14ac:dyDescent="0.4">
      <c r="B4" s="15" t="s">
        <v>41</v>
      </c>
      <c r="F4" s="17"/>
      <c r="G4" s="17"/>
    </row>
    <row r="5" spans="2:15" x14ac:dyDescent="0.3">
      <c r="B5" s="12" t="s">
        <v>42</v>
      </c>
      <c r="C5" s="2"/>
      <c r="D5" s="96">
        <f>RawData!$D$13</f>
        <v>41274</v>
      </c>
      <c r="E5" s="2"/>
      <c r="F5" s="38"/>
      <c r="G5" s="38"/>
      <c r="H5" s="2"/>
      <c r="I5" s="11"/>
    </row>
    <row r="6" spans="2:15" x14ac:dyDescent="0.3">
      <c r="B6" s="6" t="s">
        <v>17</v>
      </c>
      <c r="C6" s="1"/>
      <c r="D6" s="30">
        <f>RawData!I15</f>
        <v>0</v>
      </c>
      <c r="E6" s="1"/>
      <c r="F6" s="17"/>
      <c r="G6" s="17"/>
      <c r="H6" s="1"/>
      <c r="I6" s="8"/>
      <c r="O6" s="7" t="s">
        <v>151</v>
      </c>
    </row>
    <row r="7" spans="2:15" x14ac:dyDescent="0.3">
      <c r="B7" s="6" t="s">
        <v>18</v>
      </c>
      <c r="C7" s="1"/>
      <c r="D7" s="30">
        <f>RawData!I16</f>
        <v>0</v>
      </c>
      <c r="E7" s="1"/>
      <c r="F7" s="17"/>
      <c r="G7" s="17"/>
      <c r="H7" s="1"/>
      <c r="I7" s="8"/>
      <c r="O7" s="7" t="s">
        <v>151</v>
      </c>
    </row>
    <row r="8" spans="2:15" ht="4.2" customHeight="1" x14ac:dyDescent="0.3">
      <c r="B8" s="6"/>
      <c r="C8" s="1"/>
      <c r="D8" s="30"/>
      <c r="E8" s="1"/>
      <c r="F8" s="17"/>
      <c r="G8" s="17"/>
      <c r="H8" s="1"/>
      <c r="I8" s="8"/>
    </row>
    <row r="9" spans="2:15" x14ac:dyDescent="0.3">
      <c r="B9" s="6" t="s">
        <v>43</v>
      </c>
      <c r="C9" s="1"/>
      <c r="D9" s="30">
        <f>AVERAGE(D6:D7)</f>
        <v>0</v>
      </c>
      <c r="E9" s="1"/>
      <c r="F9" s="17"/>
      <c r="G9" s="17"/>
      <c r="H9" s="1"/>
      <c r="I9" s="8"/>
      <c r="O9" s="7" t="s">
        <v>131</v>
      </c>
    </row>
    <row r="10" spans="2:15" ht="4.2" customHeight="1" x14ac:dyDescent="0.3">
      <c r="B10" s="6"/>
      <c r="C10" s="1"/>
      <c r="D10" s="30"/>
      <c r="E10" s="1"/>
      <c r="F10" s="17"/>
      <c r="G10" s="17"/>
      <c r="H10" s="1"/>
      <c r="I10" s="8"/>
    </row>
    <row r="11" spans="2:15" x14ac:dyDescent="0.3">
      <c r="B11" s="6" t="s">
        <v>16</v>
      </c>
      <c r="C11" s="1"/>
      <c r="D11" s="30">
        <f>RawData!I14</f>
        <v>0</v>
      </c>
      <c r="E11" s="1"/>
      <c r="F11" s="17"/>
      <c r="G11" s="17"/>
      <c r="H11" s="1"/>
      <c r="I11" s="8"/>
      <c r="O11" s="7" t="s">
        <v>151</v>
      </c>
    </row>
    <row r="12" spans="2:15" ht="4.2" customHeight="1" x14ac:dyDescent="0.3">
      <c r="B12" s="14"/>
      <c r="C12" s="3"/>
      <c r="D12" s="48"/>
      <c r="E12" s="3"/>
      <c r="F12" s="49"/>
      <c r="G12" s="49"/>
      <c r="H12" s="3"/>
      <c r="I12" s="22"/>
    </row>
    <row r="13" spans="2:15" ht="21" x14ac:dyDescent="0.4">
      <c r="B13" s="15" t="s">
        <v>158</v>
      </c>
      <c r="D13" s="74"/>
      <c r="F13" s="17"/>
      <c r="G13" s="17"/>
    </row>
    <row r="14" spans="2:15" ht="4.2" customHeight="1" x14ac:dyDescent="0.3">
      <c r="B14" s="12"/>
      <c r="C14" s="2"/>
      <c r="D14" s="44"/>
      <c r="E14" s="2"/>
      <c r="F14" s="38"/>
      <c r="G14" s="81"/>
      <c r="H14" s="12"/>
      <c r="I14" s="2"/>
      <c r="J14" s="2"/>
      <c r="K14" s="2"/>
      <c r="L14" s="2"/>
      <c r="M14" s="11"/>
    </row>
    <row r="15" spans="2:15" ht="12" customHeight="1" x14ac:dyDescent="0.3">
      <c r="B15" s="6" t="s">
        <v>165</v>
      </c>
      <c r="C15" s="1"/>
      <c r="D15" s="30"/>
      <c r="E15" s="1"/>
      <c r="F15" s="1"/>
      <c r="G15" s="8"/>
      <c r="H15" s="6" t="s">
        <v>166</v>
      </c>
      <c r="I15" s="1"/>
      <c r="J15" s="30"/>
      <c r="K15" s="162" t="s">
        <v>46</v>
      </c>
      <c r="L15" s="1"/>
      <c r="M15" s="8"/>
    </row>
    <row r="16" spans="2:15" x14ac:dyDescent="0.3">
      <c r="B16" s="6"/>
      <c r="C16" s="1"/>
      <c r="D16" s="45" t="s">
        <v>45</v>
      </c>
      <c r="E16" s="28" t="s">
        <v>46</v>
      </c>
      <c r="F16" s="28" t="s">
        <v>132</v>
      </c>
      <c r="G16" s="53"/>
      <c r="H16" s="6"/>
      <c r="I16" s="1"/>
      <c r="J16" s="45" t="s">
        <v>45</v>
      </c>
      <c r="K16" s="162"/>
      <c r="L16" s="28" t="s">
        <v>132</v>
      </c>
      <c r="M16" s="53"/>
    </row>
    <row r="17" spans="1:16384" x14ac:dyDescent="0.3">
      <c r="B17" s="79"/>
      <c r="C17" s="35"/>
      <c r="D17" s="78"/>
      <c r="E17" s="73"/>
      <c r="F17" s="98"/>
      <c r="G17" s="112"/>
      <c r="H17" s="97" t="s">
        <v>168</v>
      </c>
      <c r="I17" s="1"/>
      <c r="J17" s="93"/>
      <c r="K17" s="89"/>
      <c r="L17" s="4">
        <f t="shared" ref="L17:L20" si="0">J17*K17</f>
        <v>0</v>
      </c>
      <c r="M17" s="31"/>
      <c r="O17" s="7" t="s">
        <v>152</v>
      </c>
    </row>
    <row r="18" spans="1:16384" x14ac:dyDescent="0.3">
      <c r="B18" s="90"/>
      <c r="C18" s="35"/>
      <c r="D18" s="35"/>
      <c r="E18" s="35"/>
      <c r="F18" s="98"/>
      <c r="G18" s="112"/>
      <c r="H18" s="97" t="s">
        <v>129</v>
      </c>
      <c r="I18" s="1"/>
      <c r="J18" s="93"/>
      <c r="K18" s="89"/>
      <c r="L18" s="4">
        <f t="shared" si="0"/>
        <v>0</v>
      </c>
      <c r="M18" s="31"/>
      <c r="O18" s="7" t="s">
        <v>142</v>
      </c>
    </row>
    <row r="19" spans="1:16384" x14ac:dyDescent="0.3">
      <c r="B19" s="6" t="s">
        <v>172</v>
      </c>
      <c r="C19" s="1"/>
      <c r="D19" s="69">
        <f>D11</f>
        <v>0</v>
      </c>
      <c r="E19" s="34">
        <f>RawData!I20</f>
        <v>0</v>
      </c>
      <c r="F19" s="4">
        <f>D19*E19</f>
        <v>0</v>
      </c>
      <c r="G19" s="31"/>
      <c r="H19" s="97" t="s">
        <v>47</v>
      </c>
      <c r="I19" s="1"/>
      <c r="J19" s="93"/>
      <c r="K19" s="89"/>
      <c r="L19" s="4">
        <f t="shared" si="0"/>
        <v>0</v>
      </c>
      <c r="M19" s="31"/>
      <c r="O19" s="7" t="s">
        <v>175</v>
      </c>
    </row>
    <row r="20" spans="1:16384" x14ac:dyDescent="0.3">
      <c r="B20" s="6" t="s">
        <v>171</v>
      </c>
      <c r="C20" s="1"/>
      <c r="D20" s="1"/>
      <c r="E20" s="1"/>
      <c r="F20" s="5">
        <f>RawData!I42</f>
        <v>0</v>
      </c>
      <c r="G20" s="31"/>
      <c r="H20" s="97" t="s">
        <v>148</v>
      </c>
      <c r="I20" s="1"/>
      <c r="J20" s="93"/>
      <c r="K20" s="89"/>
      <c r="L20" s="5">
        <f t="shared" si="0"/>
        <v>0</v>
      </c>
      <c r="M20" s="31"/>
      <c r="O20" s="7" t="s">
        <v>175</v>
      </c>
    </row>
    <row r="21" spans="1:16384" x14ac:dyDescent="0.3">
      <c r="B21" s="6" t="s">
        <v>81</v>
      </c>
      <c r="C21" s="1"/>
      <c r="D21" s="1"/>
      <c r="E21" s="1"/>
      <c r="F21" s="24">
        <f>SUM(F19:F20)</f>
        <v>0</v>
      </c>
      <c r="G21" s="51"/>
      <c r="H21" s="6" t="s">
        <v>81</v>
      </c>
      <c r="I21" s="1"/>
      <c r="J21" s="1"/>
      <c r="K21" s="1"/>
      <c r="L21" s="24">
        <f>SUM(L17:L20)</f>
        <v>0</v>
      </c>
      <c r="M21" s="51"/>
      <c r="O21" s="7" t="s">
        <v>131</v>
      </c>
    </row>
    <row r="22" spans="1:16384" x14ac:dyDescent="0.3">
      <c r="B22" s="6" t="s">
        <v>133</v>
      </c>
      <c r="D22" s="1"/>
      <c r="E22" s="1"/>
      <c r="F22" s="4">
        <f>RawData!I41</f>
        <v>0</v>
      </c>
      <c r="G22" s="31"/>
      <c r="H22" s="6" t="s">
        <v>133</v>
      </c>
      <c r="J22" s="1"/>
      <c r="K22" s="1"/>
      <c r="L22" s="4">
        <f t="shared" ref="L22:L23" si="1">F22</f>
        <v>0</v>
      </c>
      <c r="M22" s="31"/>
      <c r="O22" s="7" t="s">
        <v>153</v>
      </c>
    </row>
    <row r="23" spans="1:16384" x14ac:dyDescent="0.3">
      <c r="B23" s="6" t="s">
        <v>134</v>
      </c>
      <c r="D23" s="1"/>
      <c r="E23" s="1"/>
      <c r="F23" s="5">
        <f>RawData!I40</f>
        <v>0</v>
      </c>
      <c r="G23" s="31"/>
      <c r="H23" s="6" t="s">
        <v>134</v>
      </c>
      <c r="J23" s="1"/>
      <c r="K23" s="1"/>
      <c r="L23" s="5">
        <f t="shared" si="1"/>
        <v>0</v>
      </c>
      <c r="M23" s="31"/>
      <c r="O23" s="7" t="s">
        <v>153</v>
      </c>
    </row>
    <row r="24" spans="1:16384" x14ac:dyDescent="0.3">
      <c r="B24" s="6" t="s">
        <v>82</v>
      </c>
      <c r="D24" s="1"/>
      <c r="E24" s="1"/>
      <c r="F24" s="4">
        <f>SUM(F21:F23)</f>
        <v>0</v>
      </c>
      <c r="G24" s="31"/>
      <c r="H24" s="6" t="s">
        <v>82</v>
      </c>
      <c r="J24" s="1"/>
      <c r="K24" s="1"/>
      <c r="L24" s="4">
        <f>SUM(L21:L23)</f>
        <v>0</v>
      </c>
      <c r="M24" s="31"/>
      <c r="O24" s="7" t="s">
        <v>131</v>
      </c>
    </row>
    <row r="25" spans="1:16384" x14ac:dyDescent="0.3">
      <c r="B25" s="6" t="s">
        <v>48</v>
      </c>
      <c r="D25" s="1"/>
      <c r="E25" s="1"/>
      <c r="F25" s="4">
        <f>RawData!I35</f>
        <v>0</v>
      </c>
      <c r="G25" s="31"/>
      <c r="H25" s="6" t="s">
        <v>48</v>
      </c>
      <c r="J25" s="1"/>
      <c r="K25" s="1"/>
      <c r="L25" s="4">
        <f>F25</f>
        <v>0</v>
      </c>
      <c r="M25" s="31"/>
      <c r="O25" s="7" t="s">
        <v>154</v>
      </c>
    </row>
    <row r="26" spans="1:16384" ht="15" thickBot="1" x14ac:dyDescent="0.35">
      <c r="B26" s="6" t="s">
        <v>169</v>
      </c>
      <c r="D26" s="1"/>
      <c r="E26" s="1"/>
      <c r="F26" s="20">
        <f>F24-F25</f>
        <v>0</v>
      </c>
      <c r="G26" s="4"/>
      <c r="H26" s="6" t="s">
        <v>170</v>
      </c>
      <c r="J26" s="1"/>
      <c r="K26" s="1"/>
      <c r="L26" s="20">
        <f>L24-L25</f>
        <v>0</v>
      </c>
      <c r="M26" s="31"/>
      <c r="O26" s="7" t="s">
        <v>131</v>
      </c>
    </row>
    <row r="27" spans="1:16384" ht="4.2" customHeight="1" thickTop="1" x14ac:dyDescent="0.3">
      <c r="A27" s="1"/>
      <c r="B27" s="6"/>
      <c r="C27" s="1"/>
      <c r="D27" s="1"/>
      <c r="E27" s="1"/>
      <c r="F27" s="1"/>
      <c r="G27" s="1"/>
      <c r="H27" s="6"/>
      <c r="I27" s="1"/>
      <c r="J27" s="1"/>
      <c r="K27" s="1"/>
      <c r="L27" s="1"/>
      <c r="M27" s="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pans="1:16384" ht="15" thickBot="1" x14ac:dyDescent="0.35">
      <c r="A28" s="1"/>
      <c r="B28" s="85" t="s">
        <v>167</v>
      </c>
      <c r="C28" s="1"/>
      <c r="D28" s="1"/>
      <c r="E28" s="1"/>
      <c r="F28" s="80">
        <f>F26</f>
        <v>0</v>
      </c>
      <c r="G28" s="1"/>
      <c r="H28" s="6"/>
      <c r="I28" s="1"/>
      <c r="J28" s="1"/>
      <c r="K28" s="1"/>
      <c r="L28" s="1"/>
      <c r="M28" s="8"/>
      <c r="N28" s="1"/>
      <c r="O28" s="18" t="s">
        <v>177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pans="1:16384" ht="4.2" customHeight="1" thickTop="1" x14ac:dyDescent="0.3">
      <c r="B29" s="14"/>
      <c r="C29" s="3"/>
      <c r="D29" s="3"/>
      <c r="E29" s="3"/>
      <c r="F29" s="5"/>
      <c r="G29" s="5"/>
      <c r="H29" s="14"/>
      <c r="I29" s="3"/>
      <c r="J29" s="3"/>
      <c r="K29" s="3"/>
      <c r="L29" s="5"/>
      <c r="M29" s="94"/>
    </row>
    <row r="30" spans="1:16384" ht="21.6" thickBot="1" x14ac:dyDescent="0.45">
      <c r="B30" s="15" t="s">
        <v>159</v>
      </c>
      <c r="F30" s="55"/>
      <c r="G30" s="55"/>
    </row>
    <row r="31" spans="1:16384" x14ac:dyDescent="0.3">
      <c r="B31" s="62"/>
      <c r="C31" s="27"/>
      <c r="D31" s="27"/>
      <c r="E31" s="39" t="s">
        <v>49</v>
      </c>
      <c r="F31" s="27"/>
      <c r="G31" s="27"/>
      <c r="H31" s="39" t="s">
        <v>50</v>
      </c>
      <c r="I31" s="65"/>
    </row>
    <row r="32" spans="1:16384" ht="4.2" customHeight="1" x14ac:dyDescent="0.3">
      <c r="B32" s="12"/>
      <c r="C32" s="2"/>
      <c r="D32" s="2"/>
      <c r="E32" s="43"/>
      <c r="F32" s="2"/>
      <c r="G32" s="2"/>
      <c r="H32" s="43"/>
      <c r="I32" s="11"/>
    </row>
    <row r="33" spans="2:15" x14ac:dyDescent="0.3">
      <c r="B33" s="36" t="s">
        <v>51</v>
      </c>
      <c r="C33" s="1"/>
      <c r="D33" s="1"/>
      <c r="E33" s="4">
        <f>RawData!I22</f>
        <v>0</v>
      </c>
      <c r="F33" s="1"/>
      <c r="G33" s="1"/>
      <c r="H33" s="4">
        <f>RawData!I21</f>
        <v>0</v>
      </c>
      <c r="I33" s="8"/>
      <c r="O33" s="7" t="s">
        <v>154</v>
      </c>
    </row>
    <row r="34" spans="2:15" ht="4.2" customHeight="1" x14ac:dyDescent="0.3">
      <c r="B34" s="84"/>
      <c r="C34" s="3"/>
      <c r="D34" s="3"/>
      <c r="E34" s="5"/>
      <c r="F34" s="3"/>
      <c r="G34" s="3"/>
      <c r="H34" s="5"/>
      <c r="I34" s="22"/>
    </row>
    <row r="35" spans="2:15" ht="4.2" customHeight="1" x14ac:dyDescent="0.3">
      <c r="B35" s="36"/>
      <c r="C35" s="1"/>
      <c r="D35" s="1"/>
      <c r="E35" s="4"/>
      <c r="F35" s="1"/>
      <c r="G35" s="1"/>
      <c r="H35" s="4"/>
      <c r="I35" s="8"/>
    </row>
    <row r="36" spans="2:15" x14ac:dyDescent="0.3">
      <c r="B36" s="86" t="s">
        <v>140</v>
      </c>
      <c r="C36" s="2"/>
      <c r="D36" s="2"/>
      <c r="E36" s="19"/>
      <c r="F36" s="2"/>
      <c r="G36" s="2"/>
      <c r="H36" s="19"/>
      <c r="I36" s="11"/>
    </row>
    <row r="37" spans="2:15" x14ac:dyDescent="0.3">
      <c r="B37" s="6" t="s">
        <v>56</v>
      </c>
      <c r="C37" s="1"/>
      <c r="D37" s="1"/>
      <c r="E37" s="4">
        <f>RawData!I26</f>
        <v>0</v>
      </c>
      <c r="F37" s="1"/>
      <c r="G37" s="1"/>
      <c r="H37" s="4">
        <f>RawData!I25</f>
        <v>0</v>
      </c>
      <c r="I37" s="8"/>
      <c r="O37" s="7" t="s">
        <v>154</v>
      </c>
    </row>
    <row r="38" spans="2:15" x14ac:dyDescent="0.3">
      <c r="B38" s="6" t="s">
        <v>139</v>
      </c>
      <c r="C38" s="1"/>
      <c r="D38" s="1"/>
      <c r="E38" s="4">
        <f>RawData!I28</f>
        <v>0</v>
      </c>
      <c r="F38" s="1"/>
      <c r="G38" s="1"/>
      <c r="H38" s="4">
        <f>RawData!I27</f>
        <v>0</v>
      </c>
      <c r="I38" s="8"/>
      <c r="O38" s="7" t="s">
        <v>154</v>
      </c>
    </row>
    <row r="39" spans="2:15" x14ac:dyDescent="0.3">
      <c r="B39" s="40" t="s">
        <v>137</v>
      </c>
      <c r="C39" s="1"/>
      <c r="D39" s="1"/>
      <c r="E39" s="4">
        <f>RawData!I30</f>
        <v>0</v>
      </c>
      <c r="F39" s="1"/>
      <c r="G39" s="1"/>
      <c r="H39" s="4">
        <f>RawData!I29</f>
        <v>0</v>
      </c>
      <c r="I39" s="8"/>
      <c r="O39" s="7" t="s">
        <v>154</v>
      </c>
    </row>
    <row r="40" spans="2:15" x14ac:dyDescent="0.3">
      <c r="B40" s="40" t="s">
        <v>138</v>
      </c>
      <c r="C40" s="1"/>
      <c r="D40" s="1"/>
      <c r="E40" s="4">
        <f>RawData!I32</f>
        <v>0</v>
      </c>
      <c r="F40" s="1"/>
      <c r="G40" s="1"/>
      <c r="H40" s="4">
        <f>RawData!I31</f>
        <v>0</v>
      </c>
      <c r="I40" s="8"/>
      <c r="O40" s="7" t="s">
        <v>154</v>
      </c>
    </row>
    <row r="41" spans="2:15" ht="15" thickBot="1" x14ac:dyDescent="0.35">
      <c r="B41" s="40" t="s">
        <v>52</v>
      </c>
      <c r="C41" s="1"/>
      <c r="D41" s="1"/>
      <c r="E41" s="20">
        <f>SUM(E37:E40)</f>
        <v>0</v>
      </c>
      <c r="F41" s="1"/>
      <c r="G41" s="1"/>
      <c r="H41" s="20">
        <f>SUM(H37:H40)</f>
        <v>0</v>
      </c>
      <c r="I41" s="8"/>
      <c r="O41" s="7" t="s">
        <v>155</v>
      </c>
    </row>
    <row r="42" spans="2:15" ht="4.2" customHeight="1" thickTop="1" x14ac:dyDescent="0.3">
      <c r="B42" s="6"/>
      <c r="C42" s="1"/>
      <c r="D42" s="1"/>
      <c r="E42" s="4"/>
      <c r="F42" s="1"/>
      <c r="G42" s="1"/>
      <c r="H42" s="4"/>
      <c r="I42" s="8"/>
    </row>
    <row r="43" spans="2:15" ht="4.2" customHeight="1" x14ac:dyDescent="0.3">
      <c r="B43" s="12"/>
      <c r="C43" s="2"/>
      <c r="D43" s="2"/>
      <c r="E43" s="19"/>
      <c r="F43" s="2"/>
      <c r="G43" s="2"/>
      <c r="H43" s="19"/>
      <c r="I43" s="11"/>
    </row>
    <row r="44" spans="2:15" x14ac:dyDescent="0.3">
      <c r="B44" s="50" t="s">
        <v>141</v>
      </c>
      <c r="C44" s="1"/>
      <c r="D44" s="1"/>
      <c r="E44" s="4"/>
      <c r="F44" s="1"/>
      <c r="G44" s="1"/>
      <c r="H44" s="4"/>
      <c r="I44" s="8"/>
    </row>
    <row r="45" spans="2:15" x14ac:dyDescent="0.3">
      <c r="B45" s="6" t="s">
        <v>53</v>
      </c>
      <c r="C45" s="1"/>
      <c r="D45" s="1"/>
      <c r="E45" s="4">
        <f>E37</f>
        <v>0</v>
      </c>
      <c r="F45" s="1"/>
      <c r="G45" s="1"/>
      <c r="H45" s="4">
        <f>H37</f>
        <v>0</v>
      </c>
      <c r="I45" s="8"/>
      <c r="O45" s="7" t="s">
        <v>154</v>
      </c>
    </row>
    <row r="46" spans="2:15" x14ac:dyDescent="0.3">
      <c r="B46" s="40" t="s">
        <v>137</v>
      </c>
      <c r="C46" s="1"/>
      <c r="D46" s="1"/>
      <c r="E46" s="4">
        <f t="shared" ref="E46:E47" si="2">E39</f>
        <v>0</v>
      </c>
      <c r="F46" s="1"/>
      <c r="G46" s="1"/>
      <c r="H46" s="4">
        <f t="shared" ref="H46:H47" si="3">H39</f>
        <v>0</v>
      </c>
      <c r="I46" s="8"/>
      <c r="O46" s="7" t="s">
        <v>154</v>
      </c>
    </row>
    <row r="47" spans="2:15" x14ac:dyDescent="0.3">
      <c r="B47" s="40" t="s">
        <v>138</v>
      </c>
      <c r="C47" s="1"/>
      <c r="D47" s="1"/>
      <c r="E47" s="4">
        <f t="shared" si="2"/>
        <v>0</v>
      </c>
      <c r="F47" s="1"/>
      <c r="G47" s="1"/>
      <c r="H47" s="4">
        <f t="shared" si="3"/>
        <v>0</v>
      </c>
      <c r="I47" s="8"/>
      <c r="O47" s="7" t="s">
        <v>154</v>
      </c>
    </row>
    <row r="48" spans="2:15" ht="15" thickBot="1" x14ac:dyDescent="0.35">
      <c r="B48" s="6" t="s">
        <v>55</v>
      </c>
      <c r="C48" s="1"/>
      <c r="D48" s="1"/>
      <c r="E48" s="20">
        <f>SUM(E45:E47)</f>
        <v>0</v>
      </c>
      <c r="F48" s="1"/>
      <c r="G48" s="1"/>
      <c r="H48" s="20">
        <f>SUM(H45:H47)</f>
        <v>0</v>
      </c>
      <c r="I48" s="8"/>
      <c r="O48" s="7" t="s">
        <v>130</v>
      </c>
    </row>
    <row r="49" spans="2:15" ht="4.2" customHeight="1" thickTop="1" x14ac:dyDescent="0.3">
      <c r="B49" s="14"/>
      <c r="C49" s="3"/>
      <c r="D49" s="3"/>
      <c r="E49" s="5"/>
      <c r="F49" s="3"/>
      <c r="G49" s="3"/>
      <c r="H49" s="5"/>
      <c r="I49" s="22"/>
    </row>
    <row r="50" spans="2:15" ht="4.2" customHeight="1" x14ac:dyDescent="0.3">
      <c r="B50" s="12"/>
      <c r="C50" s="2"/>
      <c r="D50" s="2"/>
      <c r="E50" s="19"/>
      <c r="F50" s="2"/>
      <c r="G50" s="2"/>
      <c r="H50" s="19"/>
      <c r="I50" s="11"/>
    </row>
    <row r="51" spans="2:15" ht="14.4" customHeight="1" x14ac:dyDescent="0.3">
      <c r="B51" s="36" t="s">
        <v>57</v>
      </c>
      <c r="C51" s="1"/>
      <c r="D51" s="72">
        <f>RawData!I11</f>
        <v>0</v>
      </c>
      <c r="E51" s="67" t="s">
        <v>39</v>
      </c>
      <c r="F51" s="1"/>
      <c r="G51" s="1"/>
      <c r="H51" s="24"/>
      <c r="I51" s="8"/>
    </row>
    <row r="52" spans="2:15" x14ac:dyDescent="0.3">
      <c r="B52" s="6" t="s">
        <v>136</v>
      </c>
      <c r="C52" s="1"/>
      <c r="D52" s="1"/>
      <c r="E52" s="4">
        <f>RawData!I36</f>
        <v>0</v>
      </c>
      <c r="F52" s="1"/>
      <c r="G52" s="1"/>
      <c r="H52" s="24"/>
      <c r="I52" s="8"/>
      <c r="O52" s="7" t="s">
        <v>154</v>
      </c>
    </row>
    <row r="53" spans="2:15" x14ac:dyDescent="0.3">
      <c r="B53" s="6" t="s">
        <v>40</v>
      </c>
      <c r="C53" s="77"/>
      <c r="D53" s="88"/>
      <c r="E53" s="4">
        <f>RawData!I38*-1</f>
        <v>0</v>
      </c>
      <c r="F53" s="1"/>
      <c r="G53" s="1"/>
      <c r="H53" s="24"/>
      <c r="I53" s="8"/>
      <c r="O53" s="7" t="s">
        <v>154</v>
      </c>
    </row>
    <row r="54" spans="2:15" x14ac:dyDescent="0.3">
      <c r="B54" s="6" t="s">
        <v>9</v>
      </c>
      <c r="C54" s="1"/>
      <c r="D54" s="1"/>
      <c r="E54" s="4">
        <f>RawData!I39*-1</f>
        <v>0</v>
      </c>
      <c r="F54" s="1"/>
      <c r="G54" s="1"/>
      <c r="H54" s="24"/>
      <c r="I54" s="8"/>
      <c r="O54" s="7" t="s">
        <v>154</v>
      </c>
    </row>
    <row r="55" spans="2:15" x14ac:dyDescent="0.3">
      <c r="B55" s="6" t="s">
        <v>126</v>
      </c>
      <c r="C55" s="1"/>
      <c r="D55" s="1"/>
      <c r="E55" s="4">
        <f>RawData!I37*-1</f>
        <v>0</v>
      </c>
      <c r="F55" s="1"/>
      <c r="G55" s="1"/>
      <c r="H55" s="24"/>
      <c r="I55" s="8"/>
      <c r="O55" s="7" t="s">
        <v>154</v>
      </c>
    </row>
    <row r="56" spans="2:15" x14ac:dyDescent="0.3">
      <c r="B56" s="6" t="s">
        <v>127</v>
      </c>
      <c r="C56" s="1"/>
      <c r="D56" s="1"/>
      <c r="E56" s="4">
        <f t="shared" ref="E56:E57" si="4">F22</f>
        <v>0</v>
      </c>
      <c r="F56" s="1"/>
      <c r="G56" s="1"/>
      <c r="H56" s="24"/>
      <c r="I56" s="8"/>
      <c r="O56" s="7" t="s">
        <v>154</v>
      </c>
    </row>
    <row r="57" spans="2:15" x14ac:dyDescent="0.3">
      <c r="B57" s="6" t="s">
        <v>128</v>
      </c>
      <c r="C57" s="1"/>
      <c r="D57" s="1"/>
      <c r="E57" s="4">
        <f t="shared" si="4"/>
        <v>0</v>
      </c>
      <c r="F57" s="1"/>
      <c r="G57" s="1"/>
      <c r="H57" s="24"/>
      <c r="I57" s="8"/>
      <c r="O57" s="7" t="s">
        <v>154</v>
      </c>
    </row>
    <row r="58" spans="2:15" ht="15" thickBot="1" x14ac:dyDescent="0.35">
      <c r="B58" s="6" t="s">
        <v>135</v>
      </c>
      <c r="C58" s="1"/>
      <c r="D58" s="1"/>
      <c r="E58" s="75">
        <f>SUM(E52:E57)</f>
        <v>0</v>
      </c>
      <c r="F58" s="18"/>
      <c r="G58" s="18"/>
      <c r="H58" s="24"/>
      <c r="I58" s="8"/>
      <c r="O58" s="18" t="s">
        <v>156</v>
      </c>
    </row>
    <row r="59" spans="2:15" ht="4.2" customHeight="1" thickTop="1" x14ac:dyDescent="0.3">
      <c r="B59" s="14"/>
      <c r="C59" s="3"/>
      <c r="D59" s="3"/>
      <c r="E59" s="5"/>
      <c r="F59" s="3"/>
      <c r="G59" s="3"/>
      <c r="H59" s="5"/>
      <c r="I59" s="22"/>
    </row>
    <row r="60" spans="2:15" ht="4.2" customHeight="1" x14ac:dyDescent="0.3">
      <c r="B60" s="6"/>
      <c r="C60" s="1"/>
      <c r="D60" s="1"/>
      <c r="E60" s="4"/>
      <c r="F60" s="1"/>
      <c r="G60" s="1"/>
      <c r="H60" s="4"/>
      <c r="I60" s="8"/>
    </row>
    <row r="61" spans="2:15" ht="14.85" customHeight="1" x14ac:dyDescent="0.3">
      <c r="B61" s="50" t="s">
        <v>54</v>
      </c>
      <c r="C61" s="1"/>
      <c r="D61" s="1"/>
      <c r="E61" s="4">
        <f>RawData!I24</f>
        <v>0</v>
      </c>
      <c r="F61" s="1"/>
      <c r="G61" s="1"/>
      <c r="H61" s="4">
        <f>RawData!I23</f>
        <v>0</v>
      </c>
      <c r="I61" s="8"/>
      <c r="O61" s="7" t="s">
        <v>154</v>
      </c>
    </row>
    <row r="62" spans="2:15" ht="4.2" customHeight="1" x14ac:dyDescent="0.3">
      <c r="B62" s="83"/>
      <c r="C62" s="3"/>
      <c r="D62" s="3"/>
      <c r="E62" s="56"/>
      <c r="F62" s="3"/>
      <c r="G62" s="3"/>
      <c r="H62" s="56"/>
      <c r="I62" s="22"/>
    </row>
    <row r="63" spans="2:15" ht="21" x14ac:dyDescent="0.4">
      <c r="B63" s="15" t="s">
        <v>160</v>
      </c>
      <c r="C63" s="1"/>
      <c r="D63" s="1"/>
      <c r="E63" s="42"/>
      <c r="F63" s="1"/>
      <c r="G63" s="1"/>
      <c r="H63" s="42"/>
      <c r="I63" s="1"/>
    </row>
    <row r="64" spans="2:15" ht="14.85" customHeight="1" x14ac:dyDescent="0.3">
      <c r="B64" s="12"/>
      <c r="C64" s="2"/>
      <c r="D64" s="2"/>
      <c r="E64" s="47" t="s">
        <v>49</v>
      </c>
      <c r="F64" s="2"/>
      <c r="G64" s="2"/>
      <c r="H64" s="47" t="s">
        <v>50</v>
      </c>
      <c r="I64" s="11"/>
    </row>
    <row r="65" spans="2:15" ht="14.85" customHeight="1" x14ac:dyDescent="0.3">
      <c r="B65" s="25" t="s">
        <v>44</v>
      </c>
      <c r="C65" s="1"/>
      <c r="D65" s="1"/>
      <c r="E65" s="5">
        <f>F28</f>
        <v>0</v>
      </c>
      <c r="F65" s="9">
        <f>IFERROR(E65/E66,0)</f>
        <v>0</v>
      </c>
      <c r="G65" s="9"/>
      <c r="H65" s="5">
        <f>F28</f>
        <v>0</v>
      </c>
      <c r="I65" s="26">
        <f>IFERROR(H65/H66,0)</f>
        <v>0</v>
      </c>
      <c r="O65" s="7" t="s">
        <v>176</v>
      </c>
    </row>
    <row r="66" spans="2:15" ht="14.85" customHeight="1" x14ac:dyDescent="0.3">
      <c r="B66" s="6" t="s">
        <v>51</v>
      </c>
      <c r="C66" s="1"/>
      <c r="D66" s="1"/>
      <c r="E66" s="24">
        <f>E33</f>
        <v>0</v>
      </c>
      <c r="F66" s="1"/>
      <c r="G66" s="1"/>
      <c r="H66" s="24">
        <f>H33</f>
        <v>0</v>
      </c>
      <c r="I66" s="8"/>
      <c r="O66" s="7" t="s">
        <v>143</v>
      </c>
    </row>
    <row r="67" spans="2:15" ht="4.2" customHeight="1" x14ac:dyDescent="0.3">
      <c r="B67" s="6"/>
      <c r="C67" s="1"/>
      <c r="D67" s="1"/>
      <c r="E67" s="24"/>
      <c r="F67" s="1"/>
      <c r="G67" s="1"/>
      <c r="H67" s="24"/>
      <c r="I67" s="8"/>
    </row>
    <row r="68" spans="2:15" ht="14.85" customHeight="1" x14ac:dyDescent="0.3">
      <c r="B68" s="25" t="s">
        <v>44</v>
      </c>
      <c r="C68" s="1"/>
      <c r="D68" s="1"/>
      <c r="E68" s="5">
        <f>F28</f>
        <v>0</v>
      </c>
      <c r="F68" s="9">
        <f>IFERROR(E68/E69,0)</f>
        <v>0</v>
      </c>
      <c r="G68" s="9"/>
      <c r="H68" s="5">
        <f>$F$28</f>
        <v>0</v>
      </c>
      <c r="I68" s="26">
        <f>IFERROR(H68/H69,0)</f>
        <v>0</v>
      </c>
      <c r="O68" s="7" t="s">
        <v>176</v>
      </c>
    </row>
    <row r="69" spans="2:15" x14ac:dyDescent="0.3">
      <c r="B69" s="6" t="s">
        <v>52</v>
      </c>
      <c r="C69" s="29"/>
      <c r="D69" s="29"/>
      <c r="E69" s="4">
        <f>E41</f>
        <v>0</v>
      </c>
      <c r="F69" s="16"/>
      <c r="G69" s="16"/>
      <c r="H69" s="4">
        <f>H41</f>
        <v>0</v>
      </c>
      <c r="I69" s="37"/>
      <c r="O69" s="7" t="s">
        <v>144</v>
      </c>
    </row>
    <row r="70" spans="2:15" ht="4.2" customHeight="1" x14ac:dyDescent="0.3">
      <c r="B70" s="6"/>
      <c r="C70" s="29"/>
      <c r="D70" s="29"/>
      <c r="E70" s="4"/>
      <c r="F70" s="16"/>
      <c r="G70" s="16"/>
      <c r="H70" s="4"/>
      <c r="I70" s="37"/>
    </row>
    <row r="71" spans="2:15" x14ac:dyDescent="0.3">
      <c r="B71" s="25" t="s">
        <v>44</v>
      </c>
      <c r="C71" s="29"/>
      <c r="D71" s="29"/>
      <c r="E71" s="5">
        <f>F28</f>
        <v>0</v>
      </c>
      <c r="F71" s="9">
        <f>IFERROR(E71/E72,0)</f>
        <v>0</v>
      </c>
      <c r="G71" s="9"/>
      <c r="H71" s="5">
        <f>F28</f>
        <v>0</v>
      </c>
      <c r="I71" s="26">
        <f>IFERROR(H71/H72,0)</f>
        <v>0</v>
      </c>
      <c r="O71" s="7" t="s">
        <v>176</v>
      </c>
    </row>
    <row r="72" spans="2:15" x14ac:dyDescent="0.3">
      <c r="B72" s="6" t="s">
        <v>55</v>
      </c>
      <c r="C72" s="29"/>
      <c r="D72" s="29"/>
      <c r="E72" s="4">
        <f>E48</f>
        <v>0</v>
      </c>
      <c r="F72" s="16"/>
      <c r="G72" s="16"/>
      <c r="H72" s="4">
        <f>H48</f>
        <v>0</v>
      </c>
      <c r="I72" s="37"/>
      <c r="O72" s="7" t="s">
        <v>145</v>
      </c>
    </row>
    <row r="73" spans="2:15" ht="4.2" customHeight="1" x14ac:dyDescent="0.3">
      <c r="B73" s="6"/>
      <c r="C73" s="29"/>
      <c r="D73" s="29"/>
      <c r="E73" s="4"/>
      <c r="F73" s="16"/>
      <c r="G73" s="16"/>
      <c r="H73" s="4"/>
      <c r="I73" s="37"/>
    </row>
    <row r="74" spans="2:15" x14ac:dyDescent="0.3">
      <c r="B74" s="25" t="s">
        <v>44</v>
      </c>
      <c r="C74" s="29"/>
      <c r="D74" s="29"/>
      <c r="E74" s="5">
        <f>F28</f>
        <v>0</v>
      </c>
      <c r="F74" s="9">
        <f>IFERROR(E74/E75,0)</f>
        <v>0</v>
      </c>
      <c r="G74" s="9"/>
      <c r="H74" s="4"/>
      <c r="I74" s="26"/>
      <c r="O74" s="7" t="s">
        <v>176</v>
      </c>
    </row>
    <row r="75" spans="2:15" x14ac:dyDescent="0.3">
      <c r="B75" s="6" t="s">
        <v>58</v>
      </c>
      <c r="C75" s="29"/>
      <c r="D75" s="29"/>
      <c r="E75" s="4">
        <f>E58</f>
        <v>0</v>
      </c>
      <c r="F75" s="16"/>
      <c r="G75" s="16"/>
      <c r="H75" s="4"/>
      <c r="I75" s="37"/>
      <c r="O75" s="7" t="s">
        <v>146</v>
      </c>
    </row>
    <row r="76" spans="2:15" ht="4.2" customHeight="1" x14ac:dyDescent="0.3">
      <c r="B76" s="6"/>
      <c r="C76" s="29"/>
      <c r="D76" s="29"/>
      <c r="E76" s="4"/>
      <c r="F76" s="16"/>
      <c r="G76" s="16"/>
      <c r="H76" s="4"/>
      <c r="I76" s="37"/>
    </row>
    <row r="77" spans="2:15" x14ac:dyDescent="0.3">
      <c r="B77" s="25" t="s">
        <v>44</v>
      </c>
      <c r="C77" s="29"/>
      <c r="D77" s="29"/>
      <c r="E77" s="5">
        <f>F28</f>
        <v>0</v>
      </c>
      <c r="F77" s="9">
        <f>IFERROR(E77/E78,0)</f>
        <v>0</v>
      </c>
      <c r="G77" s="9"/>
      <c r="H77" s="5">
        <f>F28</f>
        <v>0</v>
      </c>
      <c r="I77" s="26">
        <f>IFERROR(H77/H78,0)</f>
        <v>0</v>
      </c>
      <c r="O77" s="7" t="s">
        <v>176</v>
      </c>
    </row>
    <row r="78" spans="2:15" x14ac:dyDescent="0.3">
      <c r="B78" s="6" t="s">
        <v>54</v>
      </c>
      <c r="C78" s="29"/>
      <c r="D78" s="29"/>
      <c r="E78" s="4">
        <f>E61</f>
        <v>0</v>
      </c>
      <c r="F78" s="29"/>
      <c r="G78" s="29"/>
      <c r="H78" s="4">
        <f>H61</f>
        <v>0</v>
      </c>
      <c r="I78" s="95"/>
      <c r="O78" s="7" t="s">
        <v>147</v>
      </c>
    </row>
    <row r="79" spans="2:15" ht="4.2" customHeight="1" x14ac:dyDescent="0.3">
      <c r="B79" s="14"/>
      <c r="C79" s="32"/>
      <c r="D79" s="32"/>
      <c r="E79" s="54"/>
      <c r="F79" s="32"/>
      <c r="G79" s="32"/>
      <c r="H79" s="54"/>
      <c r="I79" s="82"/>
    </row>
    <row r="80" spans="2:15" x14ac:dyDescent="0.3">
      <c r="C80" s="23"/>
      <c r="D80" s="23"/>
      <c r="E80" s="52"/>
      <c r="F80" s="23"/>
      <c r="G80" s="23"/>
      <c r="H80" s="52"/>
      <c r="I80" s="23"/>
    </row>
  </sheetData>
  <sheetProtection sheet="1" objects="1" scenarios="1"/>
  <mergeCells count="1">
    <mergeCell ref="K15:K16"/>
  </mergeCells>
  <pageMargins left="0.7" right="0.7" top="0.75" bottom="0.75" header="0.3" footer="0.3"/>
  <pageSetup paperSize="9" scale="55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XFD80"/>
  <sheetViews>
    <sheetView showGridLines="0" workbookViewId="0"/>
  </sheetViews>
  <sheetFormatPr defaultRowHeight="14.4" x14ac:dyDescent="0.3"/>
  <cols>
    <col min="1" max="1" width="4.5546875" customWidth="1"/>
    <col min="2" max="2" width="22.88671875" customWidth="1"/>
    <col min="3" max="3" width="9" customWidth="1"/>
    <col min="4" max="4" width="10.5546875" customWidth="1"/>
    <col min="5" max="6" width="18.5546875" customWidth="1"/>
    <col min="7" max="7" width="0.6640625" customWidth="1"/>
    <col min="8" max="8" width="18.5546875" customWidth="1"/>
    <col min="9" max="9" width="16.6640625" customWidth="1"/>
    <col min="10" max="10" width="8.33203125" customWidth="1"/>
    <col min="11" max="11" width="11.5546875" customWidth="1"/>
    <col min="12" max="12" width="15.88671875" customWidth="1"/>
  </cols>
  <sheetData>
    <row r="2" spans="2:15" ht="21" x14ac:dyDescent="0.4">
      <c r="B2" s="15" t="s">
        <v>38</v>
      </c>
      <c r="C2" s="15">
        <f>RawData!J7</f>
        <v>0</v>
      </c>
    </row>
    <row r="3" spans="2:15" x14ac:dyDescent="0.3">
      <c r="B3" t="s">
        <v>157</v>
      </c>
      <c r="C3">
        <f>RawData!J9</f>
        <v>0</v>
      </c>
    </row>
    <row r="4" spans="2:15" ht="21" x14ac:dyDescent="0.4">
      <c r="B4" s="15" t="s">
        <v>41</v>
      </c>
      <c r="F4" s="17"/>
      <c r="G4" s="17"/>
    </row>
    <row r="5" spans="2:15" x14ac:dyDescent="0.3">
      <c r="B5" s="12" t="s">
        <v>42</v>
      </c>
      <c r="C5" s="2"/>
      <c r="D5" s="96">
        <f>RawData!$D$13</f>
        <v>41274</v>
      </c>
      <c r="E5" s="2"/>
      <c r="F5" s="38"/>
      <c r="G5" s="38"/>
      <c r="H5" s="2"/>
      <c r="I5" s="11"/>
    </row>
    <row r="6" spans="2:15" x14ac:dyDescent="0.3">
      <c r="B6" s="6" t="s">
        <v>17</v>
      </c>
      <c r="C6" s="1"/>
      <c r="D6" s="30">
        <f>RawData!J15</f>
        <v>0</v>
      </c>
      <c r="E6" s="1"/>
      <c r="F6" s="17"/>
      <c r="G6" s="17"/>
      <c r="H6" s="1"/>
      <c r="I6" s="8"/>
      <c r="O6" s="7" t="s">
        <v>151</v>
      </c>
    </row>
    <row r="7" spans="2:15" x14ac:dyDescent="0.3">
      <c r="B7" s="6" t="s">
        <v>18</v>
      </c>
      <c r="C7" s="1"/>
      <c r="D7" s="30">
        <f>RawData!J16</f>
        <v>0</v>
      </c>
      <c r="E7" s="1"/>
      <c r="F7" s="17"/>
      <c r="G7" s="17"/>
      <c r="H7" s="1"/>
      <c r="I7" s="8"/>
      <c r="O7" s="7" t="s">
        <v>151</v>
      </c>
    </row>
    <row r="8" spans="2:15" ht="4.2" customHeight="1" x14ac:dyDescent="0.3">
      <c r="B8" s="6"/>
      <c r="C8" s="1"/>
      <c r="D8" s="30"/>
      <c r="E8" s="1"/>
      <c r="F8" s="17"/>
      <c r="G8" s="17"/>
      <c r="H8" s="1"/>
      <c r="I8" s="8"/>
    </row>
    <row r="9" spans="2:15" x14ac:dyDescent="0.3">
      <c r="B9" s="6" t="s">
        <v>43</v>
      </c>
      <c r="C9" s="1"/>
      <c r="D9" s="30">
        <f>AVERAGE(D6:D7)</f>
        <v>0</v>
      </c>
      <c r="E9" s="1"/>
      <c r="F9" s="17"/>
      <c r="G9" s="17"/>
      <c r="H9" s="1"/>
      <c r="I9" s="8"/>
      <c r="O9" s="7" t="s">
        <v>131</v>
      </c>
    </row>
    <row r="10" spans="2:15" ht="4.2" customHeight="1" x14ac:dyDescent="0.3">
      <c r="B10" s="6"/>
      <c r="C10" s="1"/>
      <c r="D10" s="30"/>
      <c r="E10" s="1"/>
      <c r="F10" s="17"/>
      <c r="G10" s="17"/>
      <c r="H10" s="1"/>
      <c r="I10" s="8"/>
    </row>
    <row r="11" spans="2:15" x14ac:dyDescent="0.3">
      <c r="B11" s="6" t="s">
        <v>16</v>
      </c>
      <c r="C11" s="1"/>
      <c r="D11" s="30">
        <f>RawData!J14</f>
        <v>0</v>
      </c>
      <c r="E11" s="1"/>
      <c r="F11" s="17"/>
      <c r="G11" s="17"/>
      <c r="H11" s="1"/>
      <c r="I11" s="8"/>
      <c r="O11" s="7" t="s">
        <v>151</v>
      </c>
    </row>
    <row r="12" spans="2:15" ht="4.2" customHeight="1" x14ac:dyDescent="0.3">
      <c r="B12" s="14"/>
      <c r="C12" s="3"/>
      <c r="D12" s="48"/>
      <c r="E12" s="3"/>
      <c r="F12" s="49"/>
      <c r="G12" s="49"/>
      <c r="H12" s="3"/>
      <c r="I12" s="22"/>
    </row>
    <row r="13" spans="2:15" ht="21" x14ac:dyDescent="0.4">
      <c r="B13" s="15" t="s">
        <v>158</v>
      </c>
      <c r="D13" s="74"/>
      <c r="F13" s="17"/>
      <c r="G13" s="17"/>
    </row>
    <row r="14" spans="2:15" ht="4.2" customHeight="1" x14ac:dyDescent="0.3">
      <c r="B14" s="12"/>
      <c r="C14" s="2"/>
      <c r="D14" s="44"/>
      <c r="E14" s="2"/>
      <c r="F14" s="38"/>
      <c r="G14" s="81"/>
      <c r="H14" s="12"/>
      <c r="I14" s="2"/>
      <c r="J14" s="2"/>
      <c r="K14" s="2"/>
      <c r="L14" s="2"/>
      <c r="M14" s="11"/>
    </row>
    <row r="15" spans="2:15" ht="12" customHeight="1" x14ac:dyDescent="0.3">
      <c r="B15" s="6" t="s">
        <v>165</v>
      </c>
      <c r="C15" s="1"/>
      <c r="D15" s="30"/>
      <c r="E15" s="1"/>
      <c r="F15" s="1"/>
      <c r="G15" s="8"/>
      <c r="H15" s="6" t="s">
        <v>166</v>
      </c>
      <c r="I15" s="1"/>
      <c r="J15" s="30"/>
      <c r="K15" s="162" t="s">
        <v>46</v>
      </c>
      <c r="L15" s="1"/>
      <c r="M15" s="8"/>
    </row>
    <row r="16" spans="2:15" x14ac:dyDescent="0.3">
      <c r="B16" s="6"/>
      <c r="C16" s="1"/>
      <c r="D16" s="45" t="s">
        <v>45</v>
      </c>
      <c r="E16" s="28" t="s">
        <v>46</v>
      </c>
      <c r="F16" s="28" t="s">
        <v>132</v>
      </c>
      <c r="G16" s="53"/>
      <c r="H16" s="6"/>
      <c r="I16" s="1"/>
      <c r="J16" s="45" t="s">
        <v>45</v>
      </c>
      <c r="K16" s="162"/>
      <c r="L16" s="28" t="s">
        <v>132</v>
      </c>
      <c r="M16" s="53"/>
    </row>
    <row r="17" spans="1:16384" x14ac:dyDescent="0.3">
      <c r="B17" s="79"/>
      <c r="C17" s="35"/>
      <c r="D17" s="78"/>
      <c r="E17" s="73"/>
      <c r="F17" s="98"/>
      <c r="G17" s="31"/>
      <c r="H17" s="97" t="s">
        <v>168</v>
      </c>
      <c r="I17" s="1"/>
      <c r="J17" s="93"/>
      <c r="K17" s="89"/>
      <c r="L17" s="4">
        <f t="shared" ref="L17:L20" si="0">J17*K17</f>
        <v>0</v>
      </c>
      <c r="M17" s="31"/>
      <c r="O17" s="7" t="s">
        <v>152</v>
      </c>
    </row>
    <row r="18" spans="1:16384" x14ac:dyDescent="0.3">
      <c r="B18" s="90"/>
      <c r="C18" s="35"/>
      <c r="D18" s="35"/>
      <c r="E18" s="35"/>
      <c r="F18" s="98"/>
      <c r="G18" s="31"/>
      <c r="H18" s="97" t="s">
        <v>129</v>
      </c>
      <c r="I18" s="1"/>
      <c r="J18" s="93"/>
      <c r="K18" s="89"/>
      <c r="L18" s="4">
        <f t="shared" si="0"/>
        <v>0</v>
      </c>
      <c r="M18" s="31"/>
      <c r="O18" s="7" t="s">
        <v>142</v>
      </c>
    </row>
    <row r="19" spans="1:16384" x14ac:dyDescent="0.3">
      <c r="B19" s="6" t="s">
        <v>172</v>
      </c>
      <c r="C19" s="1"/>
      <c r="D19" s="69">
        <f>D11</f>
        <v>0</v>
      </c>
      <c r="E19" s="34">
        <f>RawData!J20</f>
        <v>0</v>
      </c>
      <c r="F19" s="4">
        <f>D19*E19</f>
        <v>0</v>
      </c>
      <c r="G19" s="31"/>
      <c r="H19" s="97" t="s">
        <v>47</v>
      </c>
      <c r="I19" s="1"/>
      <c r="J19" s="93"/>
      <c r="K19" s="89"/>
      <c r="L19" s="4">
        <f t="shared" si="0"/>
        <v>0</v>
      </c>
      <c r="M19" s="31"/>
      <c r="O19" s="7" t="s">
        <v>175</v>
      </c>
    </row>
    <row r="20" spans="1:16384" x14ac:dyDescent="0.3">
      <c r="B20" s="6" t="s">
        <v>171</v>
      </c>
      <c r="C20" s="1"/>
      <c r="D20" s="1"/>
      <c r="E20" s="1"/>
      <c r="F20" s="5">
        <f>RawData!J42</f>
        <v>0</v>
      </c>
      <c r="G20" s="31"/>
      <c r="H20" s="97" t="s">
        <v>148</v>
      </c>
      <c r="I20" s="1"/>
      <c r="J20" s="93"/>
      <c r="K20" s="89"/>
      <c r="L20" s="5">
        <f t="shared" si="0"/>
        <v>0</v>
      </c>
      <c r="M20" s="31"/>
      <c r="O20" s="7" t="s">
        <v>175</v>
      </c>
    </row>
    <row r="21" spans="1:16384" x14ac:dyDescent="0.3">
      <c r="B21" s="6" t="s">
        <v>81</v>
      </c>
      <c r="C21" s="1"/>
      <c r="D21" s="1"/>
      <c r="E21" s="1"/>
      <c r="F21" s="24">
        <f>SUM(F19:F20)</f>
        <v>0</v>
      </c>
      <c r="G21" s="51"/>
      <c r="H21" s="6" t="s">
        <v>81</v>
      </c>
      <c r="I21" s="1"/>
      <c r="J21" s="1"/>
      <c r="K21" s="1"/>
      <c r="L21" s="24">
        <f>SUM(L17:L20)</f>
        <v>0</v>
      </c>
      <c r="M21" s="51"/>
      <c r="O21" s="7" t="s">
        <v>131</v>
      </c>
    </row>
    <row r="22" spans="1:16384" x14ac:dyDescent="0.3">
      <c r="B22" s="6" t="s">
        <v>133</v>
      </c>
      <c r="D22" s="1"/>
      <c r="E22" s="1"/>
      <c r="F22" s="4">
        <f>RawData!J41</f>
        <v>0</v>
      </c>
      <c r="G22" s="31"/>
      <c r="H22" s="6" t="s">
        <v>133</v>
      </c>
      <c r="J22" s="1"/>
      <c r="K22" s="1"/>
      <c r="L22" s="4">
        <f t="shared" ref="L22:L23" si="1">F22</f>
        <v>0</v>
      </c>
      <c r="M22" s="31"/>
      <c r="O22" s="7" t="s">
        <v>153</v>
      </c>
    </row>
    <row r="23" spans="1:16384" x14ac:dyDescent="0.3">
      <c r="B23" s="6" t="s">
        <v>134</v>
      </c>
      <c r="D23" s="1"/>
      <c r="E23" s="1"/>
      <c r="F23" s="5">
        <f>RawData!J40</f>
        <v>0</v>
      </c>
      <c r="G23" s="31"/>
      <c r="H23" s="6" t="s">
        <v>134</v>
      </c>
      <c r="J23" s="1"/>
      <c r="K23" s="1"/>
      <c r="L23" s="5">
        <f t="shared" si="1"/>
        <v>0</v>
      </c>
      <c r="M23" s="31"/>
      <c r="O23" s="7" t="s">
        <v>153</v>
      </c>
    </row>
    <row r="24" spans="1:16384" x14ac:dyDescent="0.3">
      <c r="B24" s="6" t="s">
        <v>82</v>
      </c>
      <c r="D24" s="1"/>
      <c r="E24" s="1"/>
      <c r="F24" s="4">
        <f>SUM(F21:F23)</f>
        <v>0</v>
      </c>
      <c r="G24" s="31"/>
      <c r="H24" s="6" t="s">
        <v>82</v>
      </c>
      <c r="J24" s="1"/>
      <c r="K24" s="1"/>
      <c r="L24" s="4">
        <f>SUM(L21:L23)</f>
        <v>0</v>
      </c>
      <c r="M24" s="31"/>
      <c r="O24" s="7" t="s">
        <v>131</v>
      </c>
    </row>
    <row r="25" spans="1:16384" x14ac:dyDescent="0.3">
      <c r="B25" s="6" t="s">
        <v>48</v>
      </c>
      <c r="D25" s="1"/>
      <c r="E25" s="1"/>
      <c r="F25" s="4">
        <f>RawData!J35</f>
        <v>0</v>
      </c>
      <c r="G25" s="31"/>
      <c r="H25" s="6" t="s">
        <v>48</v>
      </c>
      <c r="J25" s="1"/>
      <c r="K25" s="1"/>
      <c r="L25" s="4">
        <f>F25</f>
        <v>0</v>
      </c>
      <c r="M25" s="31"/>
      <c r="O25" s="7" t="s">
        <v>154</v>
      </c>
    </row>
    <row r="26" spans="1:16384" ht="15" thickBot="1" x14ac:dyDescent="0.35">
      <c r="B26" s="6" t="s">
        <v>169</v>
      </c>
      <c r="D26" s="1"/>
      <c r="E26" s="1"/>
      <c r="F26" s="20">
        <f>F24-F25</f>
        <v>0</v>
      </c>
      <c r="G26" s="4"/>
      <c r="H26" s="6" t="s">
        <v>170</v>
      </c>
      <c r="J26" s="1"/>
      <c r="K26" s="1"/>
      <c r="L26" s="20">
        <f>L24-L25</f>
        <v>0</v>
      </c>
      <c r="M26" s="31"/>
      <c r="O26" s="7" t="s">
        <v>131</v>
      </c>
    </row>
    <row r="27" spans="1:16384" ht="4.2" customHeight="1" thickTop="1" x14ac:dyDescent="0.3">
      <c r="A27" s="1"/>
      <c r="B27" s="6"/>
      <c r="C27" s="1"/>
      <c r="D27" s="1"/>
      <c r="E27" s="1"/>
      <c r="F27" s="1"/>
      <c r="G27" s="1"/>
      <c r="H27" s="6"/>
      <c r="I27" s="1"/>
      <c r="J27" s="1"/>
      <c r="K27" s="1"/>
      <c r="L27" s="1"/>
      <c r="M27" s="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pans="1:16384" ht="15" thickBot="1" x14ac:dyDescent="0.35">
      <c r="A28" s="1"/>
      <c r="B28" s="85" t="s">
        <v>167</v>
      </c>
      <c r="C28" s="1"/>
      <c r="D28" s="1"/>
      <c r="E28" s="1"/>
      <c r="F28" s="80">
        <f>F26</f>
        <v>0</v>
      </c>
      <c r="G28" s="1"/>
      <c r="H28" s="6"/>
      <c r="I28" s="1"/>
      <c r="J28" s="1"/>
      <c r="K28" s="1"/>
      <c r="L28" s="1"/>
      <c r="M28" s="8"/>
      <c r="N28" s="1"/>
      <c r="O28" s="18" t="s">
        <v>177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pans="1:16384" ht="4.2" customHeight="1" thickTop="1" x14ac:dyDescent="0.3">
      <c r="B29" s="14"/>
      <c r="C29" s="3"/>
      <c r="D29" s="3"/>
      <c r="E29" s="3"/>
      <c r="F29" s="5"/>
      <c r="G29" s="5"/>
      <c r="H29" s="14"/>
      <c r="I29" s="3"/>
      <c r="J29" s="3"/>
      <c r="K29" s="3"/>
      <c r="L29" s="5"/>
      <c r="M29" s="94"/>
    </row>
    <row r="30" spans="1:16384" ht="21.6" thickBot="1" x14ac:dyDescent="0.45">
      <c r="B30" s="15" t="s">
        <v>159</v>
      </c>
      <c r="F30" s="55"/>
      <c r="G30" s="55"/>
    </row>
    <row r="31" spans="1:16384" x14ac:dyDescent="0.3">
      <c r="B31" s="62"/>
      <c r="C31" s="27"/>
      <c r="D31" s="27"/>
      <c r="E31" s="39" t="s">
        <v>49</v>
      </c>
      <c r="F31" s="27"/>
      <c r="G31" s="27"/>
      <c r="H31" s="39" t="s">
        <v>50</v>
      </c>
      <c r="I31" s="65"/>
    </row>
    <row r="32" spans="1:16384" ht="4.2" customHeight="1" x14ac:dyDescent="0.3">
      <c r="B32" s="12"/>
      <c r="C32" s="2"/>
      <c r="D32" s="2"/>
      <c r="E32" s="43"/>
      <c r="F32" s="2"/>
      <c r="G32" s="2"/>
      <c r="H32" s="43"/>
      <c r="I32" s="11"/>
    </row>
    <row r="33" spans="2:15" x14ac:dyDescent="0.3">
      <c r="B33" s="36" t="s">
        <v>51</v>
      </c>
      <c r="C33" s="1"/>
      <c r="D33" s="1"/>
      <c r="E33" s="4">
        <f>RawData!J22</f>
        <v>0</v>
      </c>
      <c r="F33" s="1"/>
      <c r="G33" s="1"/>
      <c r="H33" s="4">
        <f>RawData!J21</f>
        <v>0</v>
      </c>
      <c r="I33" s="8"/>
      <c r="O33" s="7" t="s">
        <v>154</v>
      </c>
    </row>
    <row r="34" spans="2:15" ht="4.2" customHeight="1" x14ac:dyDescent="0.3">
      <c r="B34" s="84"/>
      <c r="C34" s="3"/>
      <c r="D34" s="3"/>
      <c r="E34" s="5"/>
      <c r="F34" s="3"/>
      <c r="G34" s="3"/>
      <c r="H34" s="5"/>
      <c r="I34" s="22"/>
    </row>
    <row r="35" spans="2:15" ht="4.2" customHeight="1" x14ac:dyDescent="0.3">
      <c r="B35" s="36"/>
      <c r="C35" s="1"/>
      <c r="D35" s="1"/>
      <c r="E35" s="4"/>
      <c r="F35" s="1"/>
      <c r="G35" s="1"/>
      <c r="H35" s="4"/>
      <c r="I35" s="8"/>
    </row>
    <row r="36" spans="2:15" x14ac:dyDescent="0.3">
      <c r="B36" s="86" t="s">
        <v>140</v>
      </c>
      <c r="C36" s="2"/>
      <c r="D36" s="2"/>
      <c r="E36" s="19"/>
      <c r="F36" s="2"/>
      <c r="G36" s="2"/>
      <c r="H36" s="19"/>
      <c r="I36" s="11"/>
    </row>
    <row r="37" spans="2:15" x14ac:dyDescent="0.3">
      <c r="B37" s="6" t="s">
        <v>56</v>
      </c>
      <c r="C37" s="1"/>
      <c r="D37" s="1"/>
      <c r="E37" s="4">
        <f>RawData!J26</f>
        <v>0</v>
      </c>
      <c r="F37" s="1"/>
      <c r="G37" s="1"/>
      <c r="H37" s="4">
        <f>RawData!J25</f>
        <v>0</v>
      </c>
      <c r="I37" s="8"/>
      <c r="O37" s="7" t="s">
        <v>154</v>
      </c>
    </row>
    <row r="38" spans="2:15" x14ac:dyDescent="0.3">
      <c r="B38" s="6" t="s">
        <v>139</v>
      </c>
      <c r="C38" s="1"/>
      <c r="D38" s="1"/>
      <c r="E38" s="4">
        <f>RawData!J28</f>
        <v>0</v>
      </c>
      <c r="F38" s="1"/>
      <c r="G38" s="1"/>
      <c r="H38" s="4">
        <f>RawData!J27</f>
        <v>0</v>
      </c>
      <c r="I38" s="8"/>
      <c r="O38" s="7" t="s">
        <v>154</v>
      </c>
    </row>
    <row r="39" spans="2:15" x14ac:dyDescent="0.3">
      <c r="B39" s="40" t="s">
        <v>137</v>
      </c>
      <c r="C39" s="1"/>
      <c r="D39" s="1"/>
      <c r="E39" s="4">
        <f>RawData!J30</f>
        <v>0</v>
      </c>
      <c r="F39" s="1"/>
      <c r="G39" s="1"/>
      <c r="H39" s="4">
        <f>RawData!J29</f>
        <v>0</v>
      </c>
      <c r="I39" s="8"/>
      <c r="O39" s="7" t="s">
        <v>154</v>
      </c>
    </row>
    <row r="40" spans="2:15" x14ac:dyDescent="0.3">
      <c r="B40" s="40" t="s">
        <v>138</v>
      </c>
      <c r="C40" s="1"/>
      <c r="D40" s="1"/>
      <c r="E40" s="4">
        <f>RawData!J32</f>
        <v>0</v>
      </c>
      <c r="F40" s="1"/>
      <c r="G40" s="1"/>
      <c r="H40" s="4">
        <f>RawData!J31</f>
        <v>0</v>
      </c>
      <c r="I40" s="8"/>
      <c r="O40" s="7" t="s">
        <v>154</v>
      </c>
    </row>
    <row r="41" spans="2:15" ht="15" thickBot="1" x14ac:dyDescent="0.35">
      <c r="B41" s="40" t="s">
        <v>52</v>
      </c>
      <c r="C41" s="1"/>
      <c r="D41" s="1"/>
      <c r="E41" s="20">
        <f>SUM(E37:E40)</f>
        <v>0</v>
      </c>
      <c r="F41" s="1"/>
      <c r="G41" s="1"/>
      <c r="H41" s="20">
        <f>SUM(H37:H40)</f>
        <v>0</v>
      </c>
      <c r="I41" s="8"/>
      <c r="O41" s="7" t="s">
        <v>155</v>
      </c>
    </row>
    <row r="42" spans="2:15" ht="4.2" customHeight="1" thickTop="1" x14ac:dyDescent="0.3">
      <c r="B42" s="6"/>
      <c r="C42" s="1"/>
      <c r="D42" s="1"/>
      <c r="E42" s="4"/>
      <c r="F42" s="1"/>
      <c r="G42" s="1"/>
      <c r="H42" s="4"/>
      <c r="I42" s="8"/>
    </row>
    <row r="43" spans="2:15" ht="4.2" customHeight="1" x14ac:dyDescent="0.3">
      <c r="B43" s="12"/>
      <c r="C43" s="2"/>
      <c r="D43" s="2"/>
      <c r="E43" s="19"/>
      <c r="F43" s="2"/>
      <c r="G43" s="2"/>
      <c r="H43" s="19"/>
      <c r="I43" s="11"/>
    </row>
    <row r="44" spans="2:15" x14ac:dyDescent="0.3">
      <c r="B44" s="50" t="s">
        <v>141</v>
      </c>
      <c r="C44" s="1"/>
      <c r="D44" s="1"/>
      <c r="E44" s="4"/>
      <c r="F44" s="1"/>
      <c r="G44" s="1"/>
      <c r="H44" s="4"/>
      <c r="I44" s="8"/>
    </row>
    <row r="45" spans="2:15" x14ac:dyDescent="0.3">
      <c r="B45" s="6" t="s">
        <v>53</v>
      </c>
      <c r="C45" s="1"/>
      <c r="D45" s="1"/>
      <c r="E45" s="4">
        <f>E37</f>
        <v>0</v>
      </c>
      <c r="F45" s="1"/>
      <c r="G45" s="1"/>
      <c r="H45" s="4">
        <f>H37</f>
        <v>0</v>
      </c>
      <c r="I45" s="8"/>
      <c r="O45" s="7" t="s">
        <v>154</v>
      </c>
    </row>
    <row r="46" spans="2:15" x14ac:dyDescent="0.3">
      <c r="B46" s="40" t="s">
        <v>137</v>
      </c>
      <c r="C46" s="1"/>
      <c r="D46" s="1"/>
      <c r="E46" s="4">
        <f t="shared" ref="E46:E47" si="2">E39</f>
        <v>0</v>
      </c>
      <c r="F46" s="1"/>
      <c r="G46" s="1"/>
      <c r="H46" s="4">
        <f t="shared" ref="H46:H47" si="3">H39</f>
        <v>0</v>
      </c>
      <c r="I46" s="8"/>
      <c r="O46" s="7" t="s">
        <v>154</v>
      </c>
    </row>
    <row r="47" spans="2:15" x14ac:dyDescent="0.3">
      <c r="B47" s="40" t="s">
        <v>138</v>
      </c>
      <c r="C47" s="1"/>
      <c r="D47" s="1"/>
      <c r="E47" s="4">
        <f t="shared" si="2"/>
        <v>0</v>
      </c>
      <c r="F47" s="1"/>
      <c r="G47" s="1"/>
      <c r="H47" s="4">
        <f t="shared" si="3"/>
        <v>0</v>
      </c>
      <c r="I47" s="8"/>
      <c r="O47" s="7" t="s">
        <v>154</v>
      </c>
    </row>
    <row r="48" spans="2:15" ht="15" thickBot="1" x14ac:dyDescent="0.35">
      <c r="B48" s="6" t="s">
        <v>55</v>
      </c>
      <c r="C48" s="1"/>
      <c r="D48" s="1"/>
      <c r="E48" s="20">
        <f>SUM(E45:E47)</f>
        <v>0</v>
      </c>
      <c r="F48" s="1"/>
      <c r="G48" s="1"/>
      <c r="H48" s="20">
        <f>SUM(H45:H47)</f>
        <v>0</v>
      </c>
      <c r="I48" s="8"/>
      <c r="O48" s="7" t="s">
        <v>130</v>
      </c>
    </row>
    <row r="49" spans="2:15" ht="4.2" customHeight="1" thickTop="1" x14ac:dyDescent="0.3">
      <c r="B49" s="14"/>
      <c r="C49" s="3"/>
      <c r="D49" s="3"/>
      <c r="E49" s="5"/>
      <c r="F49" s="3"/>
      <c r="G49" s="3"/>
      <c r="H49" s="5"/>
      <c r="I49" s="22"/>
    </row>
    <row r="50" spans="2:15" ht="4.2" customHeight="1" x14ac:dyDescent="0.3">
      <c r="B50" s="12"/>
      <c r="C50" s="2"/>
      <c r="D50" s="2"/>
      <c r="E50" s="19"/>
      <c r="F50" s="2"/>
      <c r="G50" s="2"/>
      <c r="H50" s="19"/>
      <c r="I50" s="11"/>
    </row>
    <row r="51" spans="2:15" ht="14.4" customHeight="1" x14ac:dyDescent="0.3">
      <c r="B51" s="36" t="s">
        <v>57</v>
      </c>
      <c r="C51" s="1"/>
      <c r="D51" s="72">
        <f>RawData!J11</f>
        <v>0</v>
      </c>
      <c r="E51" s="67" t="s">
        <v>39</v>
      </c>
      <c r="F51" s="1"/>
      <c r="G51" s="1"/>
      <c r="H51" s="24"/>
      <c r="I51" s="8"/>
    </row>
    <row r="52" spans="2:15" x14ac:dyDescent="0.3">
      <c r="B52" s="6" t="s">
        <v>136</v>
      </c>
      <c r="C52" s="1"/>
      <c r="D52" s="1"/>
      <c r="E52" s="4">
        <f>RawData!J36</f>
        <v>0</v>
      </c>
      <c r="F52" s="1"/>
      <c r="G52" s="1"/>
      <c r="H52" s="24"/>
      <c r="I52" s="8"/>
      <c r="O52" s="7" t="s">
        <v>154</v>
      </c>
    </row>
    <row r="53" spans="2:15" x14ac:dyDescent="0.3">
      <c r="B53" s="6" t="s">
        <v>40</v>
      </c>
      <c r="C53" s="77"/>
      <c r="D53" s="88"/>
      <c r="E53" s="4">
        <f>RawData!J38*-1</f>
        <v>0</v>
      </c>
      <c r="F53" s="1"/>
      <c r="G53" s="1"/>
      <c r="H53" s="24"/>
      <c r="I53" s="8"/>
      <c r="O53" s="7" t="s">
        <v>154</v>
      </c>
    </row>
    <row r="54" spans="2:15" x14ac:dyDescent="0.3">
      <c r="B54" s="6" t="s">
        <v>9</v>
      </c>
      <c r="C54" s="1"/>
      <c r="D54" s="1"/>
      <c r="E54" s="4">
        <f>RawData!J39*-1</f>
        <v>0</v>
      </c>
      <c r="F54" s="1"/>
      <c r="G54" s="1"/>
      <c r="H54" s="24"/>
      <c r="I54" s="8"/>
      <c r="O54" s="7" t="s">
        <v>154</v>
      </c>
    </row>
    <row r="55" spans="2:15" x14ac:dyDescent="0.3">
      <c r="B55" s="6" t="s">
        <v>126</v>
      </c>
      <c r="C55" s="1"/>
      <c r="D55" s="1"/>
      <c r="E55" s="4">
        <f>RawData!J37*-1</f>
        <v>0</v>
      </c>
      <c r="F55" s="1"/>
      <c r="G55" s="1"/>
      <c r="H55" s="24"/>
      <c r="I55" s="8"/>
      <c r="O55" s="7" t="s">
        <v>154</v>
      </c>
    </row>
    <row r="56" spans="2:15" x14ac:dyDescent="0.3">
      <c r="B56" s="6" t="s">
        <v>127</v>
      </c>
      <c r="C56" s="1"/>
      <c r="D56" s="1"/>
      <c r="E56" s="4">
        <f t="shared" ref="E56:E57" si="4">F22</f>
        <v>0</v>
      </c>
      <c r="F56" s="1"/>
      <c r="G56" s="1"/>
      <c r="H56" s="24"/>
      <c r="I56" s="8"/>
      <c r="O56" s="7" t="s">
        <v>154</v>
      </c>
    </row>
    <row r="57" spans="2:15" x14ac:dyDescent="0.3">
      <c r="B57" s="6" t="s">
        <v>128</v>
      </c>
      <c r="C57" s="1"/>
      <c r="D57" s="1"/>
      <c r="E57" s="4">
        <f t="shared" si="4"/>
        <v>0</v>
      </c>
      <c r="F57" s="1"/>
      <c r="G57" s="1"/>
      <c r="H57" s="24"/>
      <c r="I57" s="8"/>
      <c r="O57" s="7" t="s">
        <v>154</v>
      </c>
    </row>
    <row r="58" spans="2:15" ht="15" thickBot="1" x14ac:dyDescent="0.35">
      <c r="B58" s="6" t="s">
        <v>135</v>
      </c>
      <c r="C58" s="1"/>
      <c r="D58" s="1"/>
      <c r="E58" s="75">
        <f>SUM(E52:E57)</f>
        <v>0</v>
      </c>
      <c r="F58" s="18"/>
      <c r="G58" s="18"/>
      <c r="H58" s="24"/>
      <c r="I58" s="8"/>
      <c r="O58" s="18" t="s">
        <v>156</v>
      </c>
    </row>
    <row r="59" spans="2:15" ht="4.2" customHeight="1" thickTop="1" x14ac:dyDescent="0.3">
      <c r="B59" s="14"/>
      <c r="C59" s="3"/>
      <c r="D59" s="3"/>
      <c r="E59" s="5"/>
      <c r="F59" s="3"/>
      <c r="G59" s="3"/>
      <c r="H59" s="5"/>
      <c r="I59" s="22"/>
    </row>
    <row r="60" spans="2:15" ht="4.2" customHeight="1" x14ac:dyDescent="0.3">
      <c r="B60" s="6"/>
      <c r="C60" s="1"/>
      <c r="D60" s="1"/>
      <c r="E60" s="4"/>
      <c r="F60" s="1"/>
      <c r="G60" s="1"/>
      <c r="H60" s="4"/>
      <c r="I60" s="8"/>
    </row>
    <row r="61" spans="2:15" ht="14.85" customHeight="1" x14ac:dyDescent="0.3">
      <c r="B61" s="50" t="s">
        <v>54</v>
      </c>
      <c r="C61" s="1"/>
      <c r="D61" s="1"/>
      <c r="E61" s="4">
        <f>RawData!J24</f>
        <v>0</v>
      </c>
      <c r="F61" s="1"/>
      <c r="G61" s="1"/>
      <c r="H61" s="4">
        <f>RawData!J23</f>
        <v>0</v>
      </c>
      <c r="I61" s="8"/>
      <c r="O61" s="7" t="s">
        <v>154</v>
      </c>
    </row>
    <row r="62" spans="2:15" ht="4.2" customHeight="1" x14ac:dyDescent="0.3">
      <c r="B62" s="83"/>
      <c r="C62" s="3"/>
      <c r="D62" s="3"/>
      <c r="E62" s="56"/>
      <c r="F62" s="3"/>
      <c r="G62" s="3"/>
      <c r="H62" s="56"/>
      <c r="I62" s="22"/>
    </row>
    <row r="63" spans="2:15" ht="21" x14ac:dyDescent="0.4">
      <c r="B63" s="15" t="s">
        <v>160</v>
      </c>
      <c r="C63" s="1"/>
      <c r="D63" s="1"/>
      <c r="E63" s="42"/>
      <c r="F63" s="1"/>
      <c r="G63" s="1"/>
      <c r="H63" s="42"/>
      <c r="I63" s="1"/>
    </row>
    <row r="64" spans="2:15" ht="14.85" customHeight="1" x14ac:dyDescent="0.3">
      <c r="B64" s="12"/>
      <c r="C64" s="2"/>
      <c r="D64" s="2"/>
      <c r="E64" s="47" t="s">
        <v>49</v>
      </c>
      <c r="F64" s="2"/>
      <c r="G64" s="2"/>
      <c r="H64" s="47" t="s">
        <v>50</v>
      </c>
      <c r="I64" s="11"/>
    </row>
    <row r="65" spans="2:15" ht="14.85" customHeight="1" x14ac:dyDescent="0.3">
      <c r="B65" s="25" t="s">
        <v>44</v>
      </c>
      <c r="C65" s="1"/>
      <c r="D65" s="1"/>
      <c r="E65" s="5">
        <f>F28</f>
        <v>0</v>
      </c>
      <c r="F65" s="9">
        <f>IFERROR(E65/E66,0)</f>
        <v>0</v>
      </c>
      <c r="G65" s="9"/>
      <c r="H65" s="5">
        <f>F28</f>
        <v>0</v>
      </c>
      <c r="I65" s="26">
        <f>IFERROR(H65/H66,0)</f>
        <v>0</v>
      </c>
      <c r="O65" s="7" t="s">
        <v>176</v>
      </c>
    </row>
    <row r="66" spans="2:15" ht="14.85" customHeight="1" x14ac:dyDescent="0.3">
      <c r="B66" s="6" t="s">
        <v>51</v>
      </c>
      <c r="C66" s="1"/>
      <c r="D66" s="1"/>
      <c r="E66" s="24">
        <f>E33</f>
        <v>0</v>
      </c>
      <c r="F66" s="1"/>
      <c r="G66" s="1"/>
      <c r="H66" s="24">
        <f>H33</f>
        <v>0</v>
      </c>
      <c r="I66" s="8"/>
      <c r="O66" s="7" t="s">
        <v>143</v>
      </c>
    </row>
    <row r="67" spans="2:15" ht="4.2" customHeight="1" x14ac:dyDescent="0.3">
      <c r="B67" s="6"/>
      <c r="C67" s="1"/>
      <c r="D67" s="1"/>
      <c r="E67" s="24"/>
      <c r="F67" s="1"/>
      <c r="G67" s="1"/>
      <c r="H67" s="24"/>
      <c r="I67" s="8"/>
    </row>
    <row r="68" spans="2:15" ht="14.85" customHeight="1" x14ac:dyDescent="0.3">
      <c r="B68" s="25" t="s">
        <v>44</v>
      </c>
      <c r="C68" s="1"/>
      <c r="D68" s="1"/>
      <c r="E68" s="5">
        <f>F28</f>
        <v>0</v>
      </c>
      <c r="F68" s="9">
        <f>IFERROR(E68/E69,0)</f>
        <v>0</v>
      </c>
      <c r="G68" s="9"/>
      <c r="H68" s="5">
        <f>$F$28</f>
        <v>0</v>
      </c>
      <c r="I68" s="26">
        <f>IFERROR(H68/H69,0)</f>
        <v>0</v>
      </c>
      <c r="O68" s="7" t="s">
        <v>176</v>
      </c>
    </row>
    <row r="69" spans="2:15" x14ac:dyDescent="0.3">
      <c r="B69" s="6" t="s">
        <v>52</v>
      </c>
      <c r="C69" s="29"/>
      <c r="D69" s="29"/>
      <c r="E69" s="4">
        <f>E41</f>
        <v>0</v>
      </c>
      <c r="F69" s="16"/>
      <c r="G69" s="16"/>
      <c r="H69" s="4">
        <f>H41</f>
        <v>0</v>
      </c>
      <c r="I69" s="37"/>
      <c r="O69" s="7" t="s">
        <v>144</v>
      </c>
    </row>
    <row r="70" spans="2:15" ht="4.2" customHeight="1" x14ac:dyDescent="0.3">
      <c r="B70" s="6"/>
      <c r="C70" s="29"/>
      <c r="D70" s="29"/>
      <c r="E70" s="4"/>
      <c r="F70" s="16"/>
      <c r="G70" s="16"/>
      <c r="H70" s="4"/>
      <c r="I70" s="37"/>
    </row>
    <row r="71" spans="2:15" x14ac:dyDescent="0.3">
      <c r="B71" s="25" t="s">
        <v>44</v>
      </c>
      <c r="C71" s="29"/>
      <c r="D71" s="29"/>
      <c r="E71" s="5">
        <f>F28</f>
        <v>0</v>
      </c>
      <c r="F71" s="9">
        <f>IFERROR(E71/E72,0)</f>
        <v>0</v>
      </c>
      <c r="G71" s="9"/>
      <c r="H71" s="5">
        <f>F28</f>
        <v>0</v>
      </c>
      <c r="I71" s="26">
        <f>IFERROR(H71/H72,0)</f>
        <v>0</v>
      </c>
      <c r="O71" s="7" t="s">
        <v>176</v>
      </c>
    </row>
    <row r="72" spans="2:15" x14ac:dyDescent="0.3">
      <c r="B72" s="6" t="s">
        <v>55</v>
      </c>
      <c r="C72" s="29"/>
      <c r="D72" s="29"/>
      <c r="E72" s="4">
        <f>E48</f>
        <v>0</v>
      </c>
      <c r="F72" s="16"/>
      <c r="G72" s="16"/>
      <c r="H72" s="4">
        <f>H48</f>
        <v>0</v>
      </c>
      <c r="I72" s="37"/>
      <c r="O72" s="7" t="s">
        <v>145</v>
      </c>
    </row>
    <row r="73" spans="2:15" ht="4.2" customHeight="1" x14ac:dyDescent="0.3">
      <c r="B73" s="6"/>
      <c r="C73" s="29"/>
      <c r="D73" s="29"/>
      <c r="E73" s="4"/>
      <c r="F73" s="16"/>
      <c r="G73" s="16"/>
      <c r="H73" s="4"/>
      <c r="I73" s="37"/>
    </row>
    <row r="74" spans="2:15" x14ac:dyDescent="0.3">
      <c r="B74" s="25" t="s">
        <v>44</v>
      </c>
      <c r="C74" s="29"/>
      <c r="D74" s="29"/>
      <c r="E74" s="5">
        <f>F28</f>
        <v>0</v>
      </c>
      <c r="F74" s="9">
        <f>IFERROR(E74/E75,0)</f>
        <v>0</v>
      </c>
      <c r="G74" s="9"/>
      <c r="H74" s="4"/>
      <c r="I74" s="26"/>
      <c r="O74" s="7" t="s">
        <v>176</v>
      </c>
    </row>
    <row r="75" spans="2:15" x14ac:dyDescent="0.3">
      <c r="B75" s="6" t="s">
        <v>58</v>
      </c>
      <c r="C75" s="29"/>
      <c r="D75" s="29"/>
      <c r="E75" s="4">
        <f>E58</f>
        <v>0</v>
      </c>
      <c r="F75" s="16"/>
      <c r="G75" s="16"/>
      <c r="H75" s="4"/>
      <c r="I75" s="37"/>
      <c r="O75" s="7" t="s">
        <v>146</v>
      </c>
    </row>
    <row r="76" spans="2:15" ht="4.2" customHeight="1" x14ac:dyDescent="0.3">
      <c r="B76" s="6"/>
      <c r="C76" s="29"/>
      <c r="D76" s="29"/>
      <c r="E76" s="4"/>
      <c r="F76" s="16"/>
      <c r="G76" s="16"/>
      <c r="H76" s="4"/>
      <c r="I76" s="37"/>
    </row>
    <row r="77" spans="2:15" x14ac:dyDescent="0.3">
      <c r="B77" s="25" t="s">
        <v>44</v>
      </c>
      <c r="C77" s="29"/>
      <c r="D77" s="29"/>
      <c r="E77" s="5">
        <f>F28</f>
        <v>0</v>
      </c>
      <c r="F77" s="9">
        <f>IFERROR(E77/E78,0)</f>
        <v>0</v>
      </c>
      <c r="G77" s="9"/>
      <c r="H77" s="5">
        <f>F28</f>
        <v>0</v>
      </c>
      <c r="I77" s="26">
        <f>IFERROR(H77/H78,0)</f>
        <v>0</v>
      </c>
      <c r="O77" s="7" t="s">
        <v>176</v>
      </c>
    </row>
    <row r="78" spans="2:15" x14ac:dyDescent="0.3">
      <c r="B78" s="6" t="s">
        <v>54</v>
      </c>
      <c r="C78" s="29"/>
      <c r="D78" s="29"/>
      <c r="E78" s="4">
        <f>E61</f>
        <v>0</v>
      </c>
      <c r="F78" s="29"/>
      <c r="G78" s="29"/>
      <c r="H78" s="4">
        <f>H61</f>
        <v>0</v>
      </c>
      <c r="I78" s="95"/>
      <c r="O78" s="7" t="s">
        <v>147</v>
      </c>
    </row>
    <row r="79" spans="2:15" ht="4.2" customHeight="1" x14ac:dyDescent="0.3">
      <c r="B79" s="14"/>
      <c r="C79" s="32"/>
      <c r="D79" s="32"/>
      <c r="E79" s="54"/>
      <c r="F79" s="32"/>
      <c r="G79" s="32"/>
      <c r="H79" s="54"/>
      <c r="I79" s="82"/>
    </row>
    <row r="80" spans="2:15" x14ac:dyDescent="0.3">
      <c r="C80" s="23"/>
      <c r="D80" s="23"/>
      <c r="E80" s="52"/>
      <c r="F80" s="23"/>
      <c r="G80" s="23"/>
      <c r="H80" s="52"/>
      <c r="I80" s="23"/>
    </row>
  </sheetData>
  <sheetProtection sheet="1" objects="1" scenarios="1"/>
  <mergeCells count="1">
    <mergeCell ref="K15:K16"/>
  </mergeCells>
  <pageMargins left="0.7" right="0.7" top="0.75" bottom="0.75" header="0.3" footer="0.3"/>
  <pageSetup paperSize="9" scale="55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24</vt:i4>
      </vt:variant>
    </vt:vector>
  </HeadingPairs>
  <TitlesOfParts>
    <vt:vector size="49" baseType="lpstr">
      <vt:lpstr>Contents</vt:lpstr>
      <vt:lpstr>Input</vt:lpstr>
      <vt:lpstr>SummaryYearEnd</vt:lpstr>
      <vt:lpstr>SummaryTrailTwelve</vt:lpstr>
      <vt:lpstr>Ticker1</vt:lpstr>
      <vt:lpstr>Ticker2</vt:lpstr>
      <vt:lpstr>Ticker3</vt:lpstr>
      <vt:lpstr>Ticker4</vt:lpstr>
      <vt:lpstr>Ticker5</vt:lpstr>
      <vt:lpstr>Ticker6</vt:lpstr>
      <vt:lpstr>Ticker7</vt:lpstr>
      <vt:lpstr>Ticker8</vt:lpstr>
      <vt:lpstr>Ticker9</vt:lpstr>
      <vt:lpstr>Ticker10</vt:lpstr>
      <vt:lpstr>Ticker11</vt:lpstr>
      <vt:lpstr>Ticker12</vt:lpstr>
      <vt:lpstr>Ticker13</vt:lpstr>
      <vt:lpstr>Ticker14</vt:lpstr>
      <vt:lpstr>Ticker15</vt:lpstr>
      <vt:lpstr>Ticker16</vt:lpstr>
      <vt:lpstr>Ticker17</vt:lpstr>
      <vt:lpstr>Ticker18</vt:lpstr>
      <vt:lpstr>Ticker19</vt:lpstr>
      <vt:lpstr>Ticker20</vt:lpstr>
      <vt:lpstr>RawData</vt:lpstr>
      <vt:lpstr>Contents!Print_Area</vt:lpstr>
      <vt:lpstr>Input!Print_Area</vt:lpstr>
      <vt:lpstr>SummaryTrailTwelve!Print_Area</vt:lpstr>
      <vt:lpstr>SummaryYearEnd!Print_Area</vt:lpstr>
      <vt:lpstr>Ticker1!Print_Area</vt:lpstr>
      <vt:lpstr>Ticker10!Print_Area</vt:lpstr>
      <vt:lpstr>Ticker11!Print_Area</vt:lpstr>
      <vt:lpstr>Ticker12!Print_Area</vt:lpstr>
      <vt:lpstr>Ticker13!Print_Area</vt:lpstr>
      <vt:lpstr>Ticker14!Print_Area</vt:lpstr>
      <vt:lpstr>Ticker15!Print_Area</vt:lpstr>
      <vt:lpstr>Ticker16!Print_Area</vt:lpstr>
      <vt:lpstr>Ticker17!Print_Area</vt:lpstr>
      <vt:lpstr>Ticker18!Print_Area</vt:lpstr>
      <vt:lpstr>Ticker19!Print_Area</vt:lpstr>
      <vt:lpstr>Ticker2!Print_Area</vt:lpstr>
      <vt:lpstr>Ticker20!Print_Area</vt:lpstr>
      <vt:lpstr>Ticker3!Print_Area</vt:lpstr>
      <vt:lpstr>Ticker4!Print_Area</vt:lpstr>
      <vt:lpstr>Ticker5!Print_Area</vt:lpstr>
      <vt:lpstr>Ticker6!Print_Area</vt:lpstr>
      <vt:lpstr>Ticker7!Print_Area</vt:lpstr>
      <vt:lpstr>Ticker8!Print_Area</vt:lpstr>
      <vt:lpstr>Ticker9!Print_Area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Dave Miles</cp:lastModifiedBy>
  <dcterms:modified xsi:type="dcterms:W3CDTF">2017-10-01T15:49:11Z</dcterms:modified>
</cp:coreProperties>
</file>